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875" yWindow="3015" windowWidth="15480" windowHeight="7545"/>
  </bookViews>
  <sheets>
    <sheet name="Данные" sheetId="1" r:id="rId1"/>
    <sheet name="Лист1" sheetId="2" r:id="rId2"/>
  </sheets>
  <definedNames>
    <definedName name="_xlnm._FilterDatabase" localSheetId="0" hidden="1">Данные!$C$9:$AX$19</definedName>
    <definedName name="_xlnm.Print_Titles" localSheetId="0">Данные!$C:$C,Данные!$6:$9</definedName>
  </definedNames>
  <calcPr calcId="145621"/>
</workbook>
</file>

<file path=xl/calcChain.xml><?xml version="1.0" encoding="utf-8"?>
<calcChain xmlns="http://schemas.openxmlformats.org/spreadsheetml/2006/main">
  <c r="AF53" i="1" l="1"/>
  <c r="AF52" i="1"/>
  <c r="AF51" i="1"/>
  <c r="AF50" i="1"/>
  <c r="AF49" i="1"/>
  <c r="AF48" i="1"/>
  <c r="AF47" i="1"/>
  <c r="AF46" i="1"/>
  <c r="AF45" i="1"/>
  <c r="AF44" i="1"/>
  <c r="AF43" i="1"/>
  <c r="AF42" i="1"/>
  <c r="AF41" i="1"/>
  <c r="BE53" i="1"/>
  <c r="BB53" i="1"/>
  <c r="BA53" i="1"/>
  <c r="AZ53" i="1"/>
  <c r="AY53" i="1"/>
  <c r="AX53" i="1"/>
  <c r="AW53" i="1"/>
  <c r="AV53" i="1"/>
  <c r="AU53" i="1"/>
  <c r="AL53" i="1"/>
  <c r="AK53" i="1"/>
  <c r="AN53" i="1"/>
  <c r="AM53" i="1"/>
  <c r="AF23" i="1" l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39" i="1" s="1"/>
  <c r="BE39" i="1"/>
  <c r="BB39" i="1"/>
  <c r="BA39" i="1"/>
  <c r="AZ39" i="1" l="1"/>
  <c r="AY39" i="1"/>
  <c r="BD39" i="1"/>
  <c r="BC39" i="1"/>
  <c r="BB24" i="1"/>
  <c r="BA24" i="1"/>
  <c r="AL39" i="1"/>
  <c r="AX39" i="1"/>
  <c r="AW39" i="1"/>
  <c r="AK39" i="1"/>
  <c r="AT24" i="1" l="1"/>
  <c r="AS24" i="1"/>
  <c r="AR24" i="1"/>
  <c r="AQ24" i="1"/>
  <c r="BE24" i="1" l="1"/>
  <c r="AO24" i="1"/>
  <c r="AP24" i="1"/>
  <c r="AY24" i="1"/>
  <c r="AZ24" i="1"/>
  <c r="AM24" i="1"/>
  <c r="AN24" i="1"/>
  <c r="AK24" i="1" l="1"/>
  <c r="AU24" i="1"/>
  <c r="AV24" i="1"/>
  <c r="AW24" i="1"/>
  <c r="AX24" i="1"/>
  <c r="AL24" i="1" l="1"/>
  <c r="AF24" i="1" l="1"/>
</calcChain>
</file>

<file path=xl/sharedStrings.xml><?xml version="1.0" encoding="utf-8"?>
<sst xmlns="http://schemas.openxmlformats.org/spreadsheetml/2006/main" count="329" uniqueCount="137">
  <si>
    <t>№ п/п</t>
  </si>
  <si>
    <t>пог.м.</t>
  </si>
  <si>
    <t>в том числе</t>
  </si>
  <si>
    <t>кв.м.</t>
  </si>
  <si>
    <t>бюджет РФ</t>
  </si>
  <si>
    <t>бюджет МО</t>
  </si>
  <si>
    <t>Средства собствен-
ников помещений</t>
  </si>
  <si>
    <t>Адрес</t>
  </si>
  <si>
    <t>Способ управления МКД*</t>
  </si>
  <si>
    <t>Серия</t>
  </si>
  <si>
    <t>Группа капитальности</t>
  </si>
  <si>
    <t>в том числе жилых</t>
  </si>
  <si>
    <t>в том числе жилых, находящихся в собственности граждан</t>
  </si>
  <si>
    <t>Населенный пункт, в котором зарегистрировано предприятие</t>
  </si>
  <si>
    <t>Индекс</t>
  </si>
  <si>
    <t>ИНН</t>
  </si>
  <si>
    <t>КПП</t>
  </si>
  <si>
    <t>Фамилия руководителя</t>
  </si>
  <si>
    <t>Улица</t>
  </si>
  <si>
    <t>Дом</t>
  </si>
  <si>
    <t>Квартира</t>
  </si>
  <si>
    <t>Телефон организации</t>
  </si>
  <si>
    <t>Электронный адрес организации</t>
  </si>
  <si>
    <t>Этажность</t>
  </si>
  <si>
    <t>% износа</t>
  </si>
  <si>
    <t>Год последнего кап.ремонта</t>
  </si>
  <si>
    <t>Всего</t>
  </si>
  <si>
    <t>Год ввода в эксплуатацию</t>
  </si>
  <si>
    <t>Количество квартир</t>
  </si>
  <si>
    <t>Количество граждан, зарегистри- рованных в МКД</t>
  </si>
  <si>
    <t>Общая площадь жилых и нежилых помещений в МКД, всего**</t>
  </si>
  <si>
    <t>Материал стен***</t>
  </si>
  <si>
    <t>Материал кровли****</t>
  </si>
  <si>
    <t>руб</t>
  </si>
  <si>
    <t>технадзор</t>
  </si>
  <si>
    <t>Общая площадь МКД, кв.м</t>
  </si>
  <si>
    <t>№</t>
  </si>
  <si>
    <t>Полное наименование управляющей организации</t>
  </si>
  <si>
    <t>Источник финансирования</t>
  </si>
  <si>
    <t>Итого по источнику</t>
  </si>
  <si>
    <t>бюджет субъекта</t>
  </si>
  <si>
    <t>№ по МО</t>
  </si>
  <si>
    <t>Финансирование по 185-ФЗ</t>
  </si>
  <si>
    <t>УК</t>
  </si>
  <si>
    <t>Общество с ограниченной ответственностью "Управляющая компания "Строительно-монтажное предприятие-184"</t>
  </si>
  <si>
    <t>Ф.Энгельса</t>
  </si>
  <si>
    <t>Валиев Рустам Рафаилович</t>
  </si>
  <si>
    <t>uksmp-184@yandex.ru</t>
  </si>
  <si>
    <t>кирпичные</t>
  </si>
  <si>
    <t>мягкая (направляемая)</t>
  </si>
  <si>
    <t>г. Агрыз, ул. Ф.Энгельса, д. 27</t>
  </si>
  <si>
    <t>422230</t>
  </si>
  <si>
    <t>г. Агрыз, ул. Гагарина, д. 8</t>
  </si>
  <si>
    <t>8</t>
  </si>
  <si>
    <t>1601005855</t>
  </si>
  <si>
    <t>160101001</t>
  </si>
  <si>
    <t>Хабибуллина Кумушай Гаязовна</t>
  </si>
  <si>
    <t>gulshat31@yandex.ru</t>
  </si>
  <si>
    <t>5</t>
  </si>
  <si>
    <t>1-464 А</t>
  </si>
  <si>
    <t>2</t>
  </si>
  <si>
    <t>78</t>
  </si>
  <si>
    <t>151</t>
  </si>
  <si>
    <t>Кирпичные</t>
  </si>
  <si>
    <t>Металлическая</t>
  </si>
  <si>
    <t>1983</t>
  </si>
  <si>
    <t>Гагарина</t>
  </si>
  <si>
    <t>(85551)2-50-90</t>
  </si>
  <si>
    <t>(85551)2-10-76</t>
  </si>
  <si>
    <t>ТСЖ</t>
  </si>
  <si>
    <t>1-447 С-40</t>
  </si>
  <si>
    <t>панельные</t>
  </si>
  <si>
    <t>маягкая (направляемая)</t>
  </si>
  <si>
    <t>Мягкая (наплавляемая)</t>
  </si>
  <si>
    <t>60</t>
  </si>
  <si>
    <t>110</t>
  </si>
  <si>
    <t>Панельные</t>
  </si>
  <si>
    <t>1981</t>
  </si>
  <si>
    <t>-</t>
  </si>
  <si>
    <t>ремонт фасада</t>
  </si>
  <si>
    <t>Разработка ПСД</t>
  </si>
  <si>
    <t>Ремонт внутридомовой инж.системы электроснабжения</t>
  </si>
  <si>
    <t>Ремонт крыш</t>
  </si>
  <si>
    <t>изготовление техпаспорта</t>
  </si>
  <si>
    <t>ТСЖ "Гагарина 8"</t>
  </si>
  <si>
    <t>Ремонт внутридомовой инж.системы водоотведения</t>
  </si>
  <si>
    <t>ремонт фундамента</t>
  </si>
  <si>
    <t>Ремонт внутридомовой инж.системы ХВС</t>
  </si>
  <si>
    <t>г. Агрыз, ул. Гагарина, д. 6</t>
  </si>
  <si>
    <t>г. Агрыз, ул. Гагарина, д. 3А</t>
  </si>
  <si>
    <t>г. Агрыз, ул. Гоголя, д. 7</t>
  </si>
  <si>
    <t>г. Агрыз, ул. Заводская, д. 41</t>
  </si>
  <si>
    <t>г. Агрыз, ул. Заводская, д. 51</t>
  </si>
  <si>
    <t>г. Агрыз, ул. Заводская, д. 53</t>
  </si>
  <si>
    <t>г. Агрыз, ул. Заводская, д. 55</t>
  </si>
  <si>
    <t>г. Агрыз, ул. Лесопильная, д. 4а</t>
  </si>
  <si>
    <t>г. Агрыз, ул. Ф.Энгельса, д. 2</t>
  </si>
  <si>
    <t>г. Агрыз, ул. Ф.Энгельса, д. 6</t>
  </si>
  <si>
    <t>с. Красный Бор, ул. Строителей, д. 3</t>
  </si>
  <si>
    <t>с. Терси, ул. Вокзальная, д.3</t>
  </si>
  <si>
    <t>с. Терси, ул. Советская, д.1</t>
  </si>
  <si>
    <t>Ремонт внутридомовой инж.системы ГВС</t>
  </si>
  <si>
    <t>Ремонт внутридомовой инж.системы теплоснабжения</t>
  </si>
  <si>
    <t>Реестр многоквартирных домов, которые подлежат капитальному ремонту, включеные в утвержденный Краткосрочный план Реализации региональной программы капитального ремонта общего имущества в многоквартирных домах в Агрызском муниципальном районе Республики Татарстан в 2020-2022 годах, по видам ремонта</t>
  </si>
  <si>
    <t>2020 год</t>
  </si>
  <si>
    <t>2021 год</t>
  </si>
  <si>
    <t>г. Агрыз, ул. К.Маркса, д. 13</t>
  </si>
  <si>
    <t>г. Агрыз, ул. К.Маркса, д. 15</t>
  </si>
  <si>
    <t>г. Агрыз, ул. К.Маркса, д. 17</t>
  </si>
  <si>
    <t>г. Агрыз, ул. К.Маркса, д. 210</t>
  </si>
  <si>
    <t>г. Агрыз, ул. М.Горького, д. 3</t>
  </si>
  <si>
    <t>г. Агрыз, ул. Заводская , д. 66</t>
  </si>
  <si>
    <t>г. Агрыз, ул. Ленина, д. 19</t>
  </si>
  <si>
    <t>г. Агрыз, ул. М.Горького, д. 2</t>
  </si>
  <si>
    <t>г. Агрыз, ул. Пушкина, д. 7</t>
  </si>
  <si>
    <t>г. Агрыз, ул. Чайковского, д. 4</t>
  </si>
  <si>
    <t>г. Агрыз, ул. Чайковского, д. 14</t>
  </si>
  <si>
    <t>Агрызский район, с. Красный Бор, ул. Гора Марс, д. 2</t>
  </si>
  <si>
    <t>Агрызский район, с. Терси, ул. Советская, д. 8</t>
  </si>
  <si>
    <t>Итого по 2020 году</t>
  </si>
  <si>
    <t>Итого по 2021 году</t>
  </si>
  <si>
    <t>ремонт подвала</t>
  </si>
  <si>
    <t>2022 год</t>
  </si>
  <si>
    <t>Итого по 2022 году</t>
  </si>
  <si>
    <t>г. Агрыз, ул. Калинина, д. 26</t>
  </si>
  <si>
    <t>г. Агрыз, ул. К.Маркса, д. 3</t>
  </si>
  <si>
    <t>г. Агрыз, ул. К.Маркса, д. 5</t>
  </si>
  <si>
    <t>г. Агрыз, ул. Лесопильная, д. 6</t>
  </si>
  <si>
    <t>г. Агрыз, ул. Октябрьская, д. 2</t>
  </si>
  <si>
    <t>г. Агрыз, ул. Октябрьская, д. 3</t>
  </si>
  <si>
    <t>г. Агрыз, ул. Чайковского, д. 12</t>
  </si>
  <si>
    <t>г. Агрыз, ул. Чапаева, д. 3</t>
  </si>
  <si>
    <t>г. Агрыз, ул. Ф.Энгельса, д. 4</t>
  </si>
  <si>
    <t>с. Красный Бор, ул. Маркина, д. 21</t>
  </si>
  <si>
    <t>с. Терси, ул.Советская, д. 11</t>
  </si>
  <si>
    <t>с. Терси, ул. Вокзальная, д. 6</t>
  </si>
  <si>
    <t>Приложение №2                                                                                                                         к Краткосрочному плану реализации Региональной программы капитального ремонта общего имущества в многоквартирных домах в Агрызском районе Республики Татарстан в 2020-2022 годах, утвержденного Постановлением Исполнительного комитета Агрызского муниципального района Республики Татарстан от 08 октября 2019 №398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</si>
</sst>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&quot; &quot;##0.00_ "/>
    <numFmt numFmtId="165" formatCode="[$-419]General"/>
    <numFmt numFmtId="166" formatCode="[$-419]0"/>
    <numFmt numFmtId="167" formatCode="[$-419]0.00"/>
    <numFmt numFmtId="168" formatCode="#&quot; &quot;##0.00&quot; &quot;"/>
    <numFmt numFmtId="169" formatCode="0.0"/>
  </numFmts>
  <fonts count="22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rgb="FF000000"/>
      <name val="Arial Cyr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rgb="FF0000FF"/>
      <name val="Arial Cyr"/>
      <charset val="204"/>
    </font>
    <font>
      <u/>
      <sz val="10"/>
      <color rgb="FF0000FF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" fillId="2" borderId="0">
      <alignment horizontal="center" vertical="top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2" fillId="2" borderId="0">
      <alignment horizontal="center" vertical="center"/>
    </xf>
    <xf numFmtId="0" fontId="5" fillId="2" borderId="0">
      <alignment horizontal="center" vertical="center"/>
    </xf>
    <xf numFmtId="0" fontId="1" fillId="2" borderId="0">
      <alignment horizontal="center" vertical="top"/>
    </xf>
    <xf numFmtId="0" fontId="6" fillId="2" borderId="0">
      <alignment horizontal="center" vertical="center"/>
    </xf>
    <xf numFmtId="165" fontId="11" fillId="0" borderId="0" applyBorder="0" applyProtection="0"/>
    <xf numFmtId="165" fontId="17" fillId="0" borderId="0" applyBorder="0" applyProtection="0"/>
  </cellStyleXfs>
  <cellXfs count="142">
    <xf numFmtId="0" fontId="0" fillId="0" borderId="0" xfId="0"/>
    <xf numFmtId="164" fontId="7" fillId="0" borderId="0" xfId="0" applyNumberFormat="1" applyFont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1" applyFont="1" applyFill="1" applyAlignment="1">
      <alignment horizontal="center" vertical="center" wrapText="1"/>
    </xf>
    <xf numFmtId="0" fontId="0" fillId="0" borderId="0" xfId="0" applyFill="1"/>
    <xf numFmtId="165" fontId="10" fillId="0" borderId="0" xfId="9" applyFont="1" applyFill="1" applyAlignment="1">
      <alignment vertical="center"/>
    </xf>
    <xf numFmtId="165" fontId="10" fillId="0" borderId="0" xfId="9" applyFont="1" applyFill="1" applyAlignment="1">
      <alignment horizontal="left" vertical="center"/>
    </xf>
    <xf numFmtId="165" fontId="14" fillId="0" borderId="0" xfId="9" applyFont="1" applyFill="1" applyAlignment="1">
      <alignment vertical="center"/>
    </xf>
    <xf numFmtId="165" fontId="15" fillId="0" borderId="3" xfId="9" applyFont="1" applyFill="1" applyBorder="1" applyAlignment="1">
      <alignment horizontal="center" vertical="center" wrapText="1"/>
    </xf>
    <xf numFmtId="165" fontId="16" fillId="3" borderId="5" xfId="9" applyFont="1" applyFill="1" applyBorder="1" applyAlignment="1">
      <alignment horizontal="left" vertical="center"/>
    </xf>
    <xf numFmtId="165" fontId="16" fillId="3" borderId="6" xfId="9" applyFont="1" applyFill="1" applyBorder="1" applyAlignment="1">
      <alignment horizontal="left" vertical="center"/>
    </xf>
    <xf numFmtId="165" fontId="16" fillId="3" borderId="7" xfId="9" applyFont="1" applyFill="1" applyBorder="1" applyAlignment="1">
      <alignment vertical="center"/>
    </xf>
    <xf numFmtId="165" fontId="12" fillId="3" borderId="3" xfId="9" applyFont="1" applyFill="1" applyBorder="1" applyAlignment="1">
      <alignment horizontal="left" vertical="center"/>
    </xf>
    <xf numFmtId="165" fontId="12" fillId="3" borderId="3" xfId="9" applyFont="1" applyFill="1" applyBorder="1" applyAlignment="1">
      <alignment vertical="center"/>
    </xf>
    <xf numFmtId="165" fontId="12" fillId="3" borderId="3" xfId="9" applyFont="1" applyFill="1" applyBorder="1" applyAlignment="1">
      <alignment horizontal="left" vertical="center" wrapText="1"/>
    </xf>
    <xf numFmtId="165" fontId="12" fillId="0" borderId="3" xfId="9" applyFont="1" applyFill="1" applyBorder="1" applyAlignment="1">
      <alignment horizontal="center" vertical="center"/>
    </xf>
    <xf numFmtId="165" fontId="12" fillId="0" borderId="3" xfId="9" applyFont="1" applyFill="1" applyBorder="1" applyAlignment="1">
      <alignment horizontal="left" vertical="center" wrapText="1"/>
    </xf>
    <xf numFmtId="165" fontId="12" fillId="0" borderId="3" xfId="9" applyFont="1" applyFill="1" applyBorder="1" applyAlignment="1">
      <alignment vertical="center"/>
    </xf>
    <xf numFmtId="165" fontId="12" fillId="0" borderId="3" xfId="9" applyFont="1" applyFill="1" applyBorder="1" applyAlignment="1">
      <alignment horizontal="left" vertical="center"/>
    </xf>
    <xf numFmtId="49" fontId="12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18" fillId="0" borderId="3" xfId="10" applyNumberFormat="1" applyFont="1" applyFill="1" applyBorder="1" applyAlignment="1">
      <alignment horizontal="center" vertical="center" wrapText="1"/>
    </xf>
    <xf numFmtId="167" fontId="12" fillId="0" borderId="3" xfId="9" applyNumberFormat="1" applyFont="1" applyFill="1" applyBorder="1" applyAlignment="1">
      <alignment vertical="center"/>
    </xf>
    <xf numFmtId="2" fontId="12" fillId="0" borderId="3" xfId="9" applyNumberFormat="1" applyFont="1" applyFill="1" applyBorder="1" applyAlignment="1">
      <alignment vertical="center"/>
    </xf>
    <xf numFmtId="168" fontId="12" fillId="0" borderId="3" xfId="9" applyNumberFormat="1" applyFont="1" applyFill="1" applyBorder="1" applyAlignment="1">
      <alignment horizontal="center" vertical="center" wrapText="1"/>
    </xf>
    <xf numFmtId="49" fontId="12" fillId="0" borderId="3" xfId="9" applyNumberFormat="1" applyFont="1" applyFill="1" applyBorder="1" applyAlignment="1" applyProtection="1">
      <alignment horizontal="left" vertical="center" wrapText="1" shrinkToFit="1"/>
      <protection locked="0"/>
    </xf>
    <xf numFmtId="49" fontId="12" fillId="0" borderId="3" xfId="9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3" xfId="10" applyNumberFormat="1" applyFont="1" applyFill="1" applyBorder="1" applyAlignment="1" applyProtection="1">
      <alignment horizontal="center" vertical="center" wrapText="1"/>
      <protection locked="0"/>
    </xf>
    <xf numFmtId="167" fontId="12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9" applyNumberFormat="1" applyFont="1" applyFill="1" applyBorder="1" applyAlignment="1" applyProtection="1">
      <alignment horizontal="left" vertical="center" wrapText="1"/>
      <protection locked="0"/>
    </xf>
    <xf numFmtId="49" fontId="12" fillId="0" borderId="4" xfId="9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9" applyNumberFormat="1" applyFont="1" applyFill="1" applyBorder="1" applyAlignment="1" applyProtection="1">
      <alignment horizontal="left" vertical="center"/>
      <protection locked="0"/>
    </xf>
    <xf numFmtId="49" fontId="12" fillId="0" borderId="3" xfId="9" applyNumberFormat="1" applyFont="1" applyFill="1" applyBorder="1" applyAlignment="1">
      <alignment horizontal="center" vertical="center" wrapText="1"/>
    </xf>
    <xf numFmtId="49" fontId="12" fillId="0" borderId="3" xfId="9" applyNumberFormat="1" applyFont="1" applyFill="1" applyBorder="1" applyAlignment="1">
      <alignment horizontal="left" vertical="center" wrapText="1"/>
    </xf>
    <xf numFmtId="168" fontId="12" fillId="0" borderId="3" xfId="9" applyNumberFormat="1" applyFont="1" applyFill="1" applyBorder="1" applyAlignment="1">
      <alignment horizontal="center" vertical="center"/>
    </xf>
    <xf numFmtId="165" fontId="12" fillId="0" borderId="3" xfId="9" applyFont="1" applyFill="1" applyBorder="1" applyAlignment="1">
      <alignment vertical="center" wrapText="1"/>
    </xf>
    <xf numFmtId="167" fontId="12" fillId="0" borderId="3" xfId="9" applyNumberFormat="1" applyFont="1" applyFill="1" applyBorder="1" applyAlignment="1">
      <alignment horizontal="right" vertical="center"/>
    </xf>
    <xf numFmtId="165" fontId="16" fillId="4" borderId="3" xfId="9" applyFont="1" applyFill="1" applyBorder="1" applyAlignment="1">
      <alignment horizontal="left" vertical="center"/>
    </xf>
    <xf numFmtId="167" fontId="19" fillId="4" borderId="3" xfId="9" applyNumberFormat="1" applyFont="1" applyFill="1" applyBorder="1" applyAlignment="1">
      <alignment vertical="center"/>
    </xf>
    <xf numFmtId="167" fontId="12" fillId="0" borderId="4" xfId="9" applyNumberFormat="1" applyFont="1" applyFill="1" applyBorder="1" applyAlignment="1">
      <alignment vertical="center"/>
    </xf>
    <xf numFmtId="167" fontId="12" fillId="0" borderId="1" xfId="9" applyNumberFormat="1" applyFont="1" applyFill="1" applyBorder="1" applyAlignment="1">
      <alignment vertical="center"/>
    </xf>
    <xf numFmtId="165" fontId="20" fillId="3" borderId="3" xfId="9" applyFont="1" applyFill="1" applyBorder="1" applyAlignment="1">
      <alignment horizontal="left" vertical="center" wrapText="1"/>
    </xf>
    <xf numFmtId="2" fontId="20" fillId="0" borderId="3" xfId="9" applyNumberFormat="1" applyFont="1" applyFill="1" applyBorder="1" applyAlignment="1">
      <alignment vertical="center"/>
    </xf>
    <xf numFmtId="165" fontId="12" fillId="0" borderId="0" xfId="9" applyFont="1" applyFill="1" applyAlignment="1">
      <alignment vertical="top" wrapText="1"/>
    </xf>
    <xf numFmtId="2" fontId="20" fillId="0" borderId="11" xfId="9" applyNumberFormat="1" applyFont="1" applyFill="1" applyBorder="1" applyAlignment="1">
      <alignment vertical="center"/>
    </xf>
    <xf numFmtId="2" fontId="12" fillId="0" borderId="12" xfId="9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/>
    <xf numFmtId="167" fontId="12" fillId="0" borderId="11" xfId="9" applyNumberFormat="1" applyFont="1" applyFill="1" applyBorder="1" applyAlignment="1">
      <alignment vertical="center"/>
    </xf>
    <xf numFmtId="167" fontId="12" fillId="0" borderId="12" xfId="9" applyNumberFormat="1" applyFont="1" applyFill="1" applyBorder="1" applyAlignment="1">
      <alignment vertical="center"/>
    </xf>
    <xf numFmtId="169" fontId="12" fillId="0" borderId="19" xfId="9" applyNumberFormat="1" applyFont="1" applyFill="1" applyBorder="1" applyAlignment="1">
      <alignment vertical="center"/>
    </xf>
    <xf numFmtId="169" fontId="12" fillId="0" borderId="9" xfId="9" applyNumberFormat="1" applyFont="1" applyFill="1" applyBorder="1" applyAlignment="1">
      <alignment vertical="center"/>
    </xf>
    <xf numFmtId="0" fontId="0" fillId="0" borderId="0" xfId="0" applyFill="1"/>
    <xf numFmtId="0" fontId="12" fillId="0" borderId="3" xfId="9" applyNumberFormat="1" applyFont="1" applyFill="1" applyBorder="1" applyAlignment="1">
      <alignment vertical="center"/>
    </xf>
    <xf numFmtId="0" fontId="12" fillId="0" borderId="11" xfId="9" applyNumberFormat="1" applyFont="1" applyFill="1" applyBorder="1" applyAlignment="1">
      <alignment vertical="center"/>
    </xf>
    <xf numFmtId="0" fontId="12" fillId="0" borderId="1" xfId="9" applyNumberFormat="1" applyFont="1" applyFill="1" applyBorder="1" applyAlignment="1">
      <alignment vertical="center"/>
    </xf>
    <xf numFmtId="0" fontId="12" fillId="0" borderId="12" xfId="9" applyNumberFormat="1" applyFont="1" applyFill="1" applyBorder="1" applyAlignment="1">
      <alignment vertical="center"/>
    </xf>
    <xf numFmtId="0" fontId="12" fillId="0" borderId="3" xfId="9" applyNumberFormat="1" applyFont="1" applyFill="1" applyBorder="1" applyAlignment="1">
      <alignment horizontal="right" vertical="center"/>
    </xf>
    <xf numFmtId="0" fontId="8" fillId="0" borderId="1" xfId="0" applyNumberFormat="1" applyFont="1" applyBorder="1" applyAlignment="1">
      <alignment vertical="center"/>
    </xf>
    <xf numFmtId="165" fontId="12" fillId="0" borderId="3" xfId="9" applyNumberFormat="1" applyFont="1" applyFill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65" fontId="12" fillId="0" borderId="3" xfId="9" applyFont="1" applyFill="1" applyBorder="1" applyAlignment="1">
      <alignment horizontal="center" vertical="center" wrapText="1"/>
    </xf>
    <xf numFmtId="166" fontId="12" fillId="0" borderId="3" xfId="9" applyNumberFormat="1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 wrapText="1"/>
    </xf>
    <xf numFmtId="165" fontId="12" fillId="0" borderId="3" xfId="9" applyFont="1" applyFill="1" applyBorder="1" applyAlignment="1">
      <alignment horizontal="center" vertical="center" wrapText="1"/>
    </xf>
    <xf numFmtId="166" fontId="12" fillId="0" borderId="3" xfId="9" applyNumberFormat="1" applyFont="1" applyFill="1" applyBorder="1" applyAlignment="1">
      <alignment horizontal="center" vertical="center" wrapText="1"/>
    </xf>
    <xf numFmtId="0" fontId="12" fillId="3" borderId="20" xfId="2" applyFont="1" applyFill="1" applyBorder="1" applyAlignment="1">
      <alignment horizontal="center" vertical="center" wrapText="1"/>
    </xf>
    <xf numFmtId="2" fontId="12" fillId="0" borderId="20" xfId="9" applyNumberFormat="1" applyFont="1" applyFill="1" applyBorder="1" applyAlignment="1">
      <alignment horizontal="center" vertical="center"/>
    </xf>
    <xf numFmtId="2" fontId="12" fillId="0" borderId="20" xfId="9" applyNumberFormat="1" applyFont="1" applyFill="1" applyBorder="1" applyAlignment="1">
      <alignment vertical="center"/>
    </xf>
    <xf numFmtId="165" fontId="18" fillId="0" borderId="0" xfId="10" applyFont="1" applyFill="1" applyBorder="1" applyAlignment="1">
      <alignment horizontal="center"/>
    </xf>
    <xf numFmtId="2" fontId="12" fillId="0" borderId="21" xfId="9" applyNumberFormat="1" applyFont="1" applyFill="1" applyBorder="1" applyAlignment="1">
      <alignment vertical="center"/>
    </xf>
    <xf numFmtId="169" fontId="12" fillId="0" borderId="1" xfId="9" applyNumberFormat="1" applyFont="1" applyFill="1" applyBorder="1" applyAlignment="1">
      <alignment vertical="center"/>
    </xf>
    <xf numFmtId="169" fontId="12" fillId="0" borderId="3" xfId="9" applyNumberFormat="1" applyFont="1" applyFill="1" applyBorder="1" applyAlignment="1">
      <alignment vertical="center"/>
    </xf>
    <xf numFmtId="165" fontId="12" fillId="0" borderId="1" xfId="9" applyFont="1" applyFill="1" applyBorder="1" applyAlignment="1">
      <alignment vertical="center"/>
    </xf>
    <xf numFmtId="165" fontId="21" fillId="0" borderId="1" xfId="9" applyFont="1" applyFill="1" applyBorder="1" applyAlignment="1">
      <alignment vertical="center"/>
    </xf>
    <xf numFmtId="167" fontId="21" fillId="0" borderId="1" xfId="9" applyNumberFormat="1" applyFont="1" applyFill="1" applyBorder="1" applyAlignment="1">
      <alignment vertical="center"/>
    </xf>
    <xf numFmtId="2" fontId="12" fillId="0" borderId="22" xfId="9" applyNumberFormat="1" applyFont="1" applyFill="1" applyBorder="1" applyAlignment="1">
      <alignment vertical="center"/>
    </xf>
    <xf numFmtId="2" fontId="12" fillId="0" borderId="3" xfId="9" applyNumberFormat="1" applyFont="1" applyFill="1" applyBorder="1" applyAlignment="1">
      <alignment horizontal="right" vertical="center"/>
    </xf>
    <xf numFmtId="165" fontId="12" fillId="3" borderId="11" xfId="9" applyFont="1" applyFill="1" applyBorder="1" applyAlignment="1">
      <alignment horizontal="left" vertical="center"/>
    </xf>
    <xf numFmtId="165" fontId="16" fillId="4" borderId="9" xfId="9" applyFont="1" applyFill="1" applyBorder="1" applyAlignment="1">
      <alignment horizontal="left" vertical="center"/>
    </xf>
    <xf numFmtId="165" fontId="12" fillId="0" borderId="11" xfId="9" applyFont="1" applyFill="1" applyBorder="1" applyAlignment="1">
      <alignment horizontal="center" vertical="center"/>
    </xf>
    <xf numFmtId="165" fontId="12" fillId="0" borderId="11" xfId="9" applyFont="1" applyFill="1" applyBorder="1" applyAlignment="1">
      <alignment horizontal="left" vertical="center" wrapText="1"/>
    </xf>
    <xf numFmtId="2" fontId="21" fillId="0" borderId="3" xfId="9" applyNumberFormat="1" applyFont="1" applyFill="1" applyBorder="1" applyAlignment="1">
      <alignment vertical="center"/>
    </xf>
    <xf numFmtId="169" fontId="21" fillId="0" borderId="3" xfId="9" applyNumberFormat="1" applyFont="1" applyFill="1" applyBorder="1" applyAlignment="1">
      <alignment vertical="center"/>
    </xf>
    <xf numFmtId="169" fontId="20" fillId="0" borderId="3" xfId="9" applyNumberFormat="1" applyFont="1" applyFill="1" applyBorder="1" applyAlignment="1">
      <alignment vertical="center"/>
    </xf>
    <xf numFmtId="2" fontId="12" fillId="0" borderId="1" xfId="9" applyNumberFormat="1" applyFont="1" applyFill="1" applyBorder="1" applyAlignment="1">
      <alignment vertical="center"/>
    </xf>
    <xf numFmtId="2" fontId="19" fillId="4" borderId="3" xfId="9" applyNumberFormat="1" applyFont="1" applyFill="1" applyBorder="1" applyAlignment="1">
      <alignment horizontal="right" vertical="center"/>
    </xf>
    <xf numFmtId="167" fontId="19" fillId="4" borderId="3" xfId="9" applyNumberFormat="1" applyFont="1" applyFill="1" applyBorder="1" applyAlignment="1">
      <alignment horizontal="center" vertical="center"/>
    </xf>
    <xf numFmtId="169" fontId="19" fillId="4" borderId="3" xfId="9" applyNumberFormat="1" applyFont="1" applyFill="1" applyBorder="1" applyAlignment="1">
      <alignment vertical="center"/>
    </xf>
    <xf numFmtId="2" fontId="19" fillId="4" borderId="3" xfId="9" applyNumberFormat="1" applyFont="1" applyFill="1" applyBorder="1" applyAlignment="1">
      <alignment vertical="center"/>
    </xf>
    <xf numFmtId="0" fontId="19" fillId="4" borderId="3" xfId="9" applyNumberFormat="1" applyFont="1" applyFill="1" applyBorder="1" applyAlignment="1">
      <alignment vertical="center"/>
    </xf>
    <xf numFmtId="169" fontId="19" fillId="4" borderId="3" xfId="9" applyNumberFormat="1" applyFont="1" applyFill="1" applyBorder="1" applyAlignment="1">
      <alignment horizontal="right" vertical="center"/>
    </xf>
    <xf numFmtId="167" fontId="19" fillId="4" borderId="4" xfId="9" applyNumberFormat="1" applyFont="1" applyFill="1" applyBorder="1" applyAlignment="1">
      <alignment horizontal="right" vertical="center"/>
    </xf>
    <xf numFmtId="169" fontId="19" fillId="4" borderId="1" xfId="9" applyNumberFormat="1" applyFont="1" applyFill="1" applyBorder="1" applyAlignment="1">
      <alignment horizontal="right" vertical="center"/>
    </xf>
    <xf numFmtId="167" fontId="19" fillId="4" borderId="1" xfId="9" applyNumberFormat="1" applyFont="1" applyFill="1" applyBorder="1" applyAlignment="1">
      <alignment horizontal="right" vertical="center"/>
    </xf>
    <xf numFmtId="169" fontId="19" fillId="4" borderId="1" xfId="9" applyNumberFormat="1" applyFont="1" applyFill="1" applyBorder="1" applyAlignment="1">
      <alignment vertical="center"/>
    </xf>
    <xf numFmtId="167" fontId="19" fillId="4" borderId="1" xfId="9" applyNumberFormat="1" applyFont="1" applyFill="1" applyBorder="1" applyAlignment="1">
      <alignment horizontal="left" vertical="center"/>
    </xf>
    <xf numFmtId="165" fontId="19" fillId="4" borderId="1" xfId="9" applyFont="1" applyFill="1" applyBorder="1" applyAlignment="1">
      <alignment vertical="center"/>
    </xf>
    <xf numFmtId="167" fontId="19" fillId="4" borderId="22" xfId="9" applyNumberFormat="1" applyFont="1" applyFill="1" applyBorder="1" applyAlignment="1">
      <alignment horizontal="left" vertical="center"/>
    </xf>
    <xf numFmtId="167" fontId="19" fillId="4" borderId="3" xfId="9" applyNumberFormat="1" applyFont="1" applyFill="1" applyBorder="1" applyAlignment="1">
      <alignment horizontal="right" vertical="center"/>
    </xf>
    <xf numFmtId="169" fontId="19" fillId="4" borderId="19" xfId="9" applyNumberFormat="1" applyFont="1" applyFill="1" applyBorder="1" applyAlignment="1">
      <alignment vertical="center"/>
    </xf>
    <xf numFmtId="165" fontId="16" fillId="3" borderId="4" xfId="9" applyFont="1" applyFill="1" applyBorder="1" applyAlignment="1">
      <alignment horizontal="center" vertical="center"/>
    </xf>
    <xf numFmtId="165" fontId="16" fillId="3" borderId="8" xfId="9" applyFont="1" applyFill="1" applyBorder="1" applyAlignment="1">
      <alignment horizontal="center" vertical="center"/>
    </xf>
    <xf numFmtId="165" fontId="16" fillId="3" borderId="9" xfId="9" applyFont="1" applyFill="1" applyBorder="1" applyAlignment="1">
      <alignment horizontal="center" vertical="center"/>
    </xf>
    <xf numFmtId="165" fontId="16" fillId="3" borderId="1" xfId="9" applyFont="1" applyFill="1" applyBorder="1" applyAlignment="1">
      <alignment horizontal="center" vertical="center"/>
    </xf>
    <xf numFmtId="165" fontId="12" fillId="0" borderId="0" xfId="9" applyFont="1" applyFill="1" applyAlignment="1">
      <alignment horizontal="left" vertical="top" wrapText="1"/>
    </xf>
    <xf numFmtId="165" fontId="16" fillId="3" borderId="13" xfId="9" applyFont="1" applyFill="1" applyBorder="1" applyAlignment="1">
      <alignment horizontal="center" vertical="center"/>
    </xf>
    <xf numFmtId="165" fontId="16" fillId="3" borderId="0" xfId="9" applyFont="1" applyFill="1" applyBorder="1" applyAlignment="1">
      <alignment horizontal="center" vertical="center"/>
    </xf>
    <xf numFmtId="165" fontId="16" fillId="3" borderId="10" xfId="9" applyFont="1" applyFill="1" applyBorder="1" applyAlignment="1">
      <alignment horizontal="center" vertical="center"/>
    </xf>
    <xf numFmtId="0" fontId="0" fillId="4" borderId="3" xfId="0" applyFill="1" applyBorder="1"/>
    <xf numFmtId="0" fontId="12" fillId="3" borderId="1" xfId="2" applyFont="1" applyFill="1" applyBorder="1" applyAlignment="1">
      <alignment horizontal="center" vertical="center" wrapText="1"/>
    </xf>
    <xf numFmtId="0" fontId="12" fillId="3" borderId="3" xfId="5" applyFont="1" applyFill="1" applyBorder="1" applyAlignment="1">
      <alignment horizontal="center" vertical="center" wrapText="1"/>
    </xf>
    <xf numFmtId="0" fontId="12" fillId="3" borderId="3" xfId="4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 wrapText="1"/>
    </xf>
    <xf numFmtId="165" fontId="12" fillId="0" borderId="3" xfId="9" applyFont="1" applyFill="1" applyBorder="1" applyAlignment="1">
      <alignment horizontal="center" vertical="center" wrapText="1"/>
    </xf>
    <xf numFmtId="165" fontId="12" fillId="0" borderId="3" xfId="9" applyFont="1" applyFill="1" applyBorder="1" applyAlignment="1">
      <alignment horizontal="center" vertical="center" textRotation="90" wrapText="1"/>
    </xf>
    <xf numFmtId="0" fontId="0" fillId="0" borderId="0" xfId="0" applyFill="1"/>
    <xf numFmtId="0" fontId="13" fillId="0" borderId="2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2" fillId="3" borderId="20" xfId="2" applyFont="1" applyFill="1" applyBorder="1" applyAlignment="1">
      <alignment horizontal="center" vertical="center" wrapText="1"/>
    </xf>
    <xf numFmtId="0" fontId="12" fillId="3" borderId="14" xfId="2" applyFont="1" applyFill="1" applyBorder="1" applyAlignment="1">
      <alignment horizontal="center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3" borderId="18" xfId="2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 wrapText="1"/>
    </xf>
    <xf numFmtId="0" fontId="12" fillId="3" borderId="16" xfId="2" applyFont="1" applyFill="1" applyBorder="1" applyAlignment="1">
      <alignment horizontal="center" vertical="center" wrapText="1"/>
    </xf>
    <xf numFmtId="0" fontId="12" fillId="3" borderId="17" xfId="2" applyFont="1" applyFill="1" applyBorder="1" applyAlignment="1">
      <alignment horizontal="center" vertical="center" wrapText="1"/>
    </xf>
    <xf numFmtId="166" fontId="12" fillId="0" borderId="3" xfId="9" applyNumberFormat="1" applyFont="1" applyFill="1" applyBorder="1" applyAlignment="1">
      <alignment horizontal="center" vertical="center" wrapText="1"/>
    </xf>
  </cellXfs>
  <cellStyles count="11">
    <cellStyle name="Excel Built-in Hyperlink" xfId="10"/>
    <cellStyle name="Excel Built-in Normal" xfId="9"/>
    <cellStyle name="S0" xfId="1"/>
    <cellStyle name="S1" xfId="2"/>
    <cellStyle name="S2" xfId="3"/>
    <cellStyle name="S3" xfId="4"/>
    <cellStyle name="S3_Лист1" xfId="5"/>
    <cellStyle name="S4" xfId="6"/>
    <cellStyle name="S5" xfId="7"/>
    <cellStyle name="S6" xf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ksmp-184@yandex.ru" TargetMode="External"/><Relationship Id="rId13" Type="http://schemas.openxmlformats.org/officeDocument/2006/relationships/hyperlink" Target="mailto:uksmp-184@yandex.ru" TargetMode="External"/><Relationship Id="rId3" Type="http://schemas.openxmlformats.org/officeDocument/2006/relationships/hyperlink" Target="mailto:uksmp-184@yandex.ru" TargetMode="External"/><Relationship Id="rId7" Type="http://schemas.openxmlformats.org/officeDocument/2006/relationships/hyperlink" Target="mailto:gulshat31@yandex.ru" TargetMode="External"/><Relationship Id="rId12" Type="http://schemas.openxmlformats.org/officeDocument/2006/relationships/hyperlink" Target="mailto:gulshat31@yandex.ru" TargetMode="External"/><Relationship Id="rId2" Type="http://schemas.openxmlformats.org/officeDocument/2006/relationships/hyperlink" Target="mailto:gulshat31@yandex.ru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uksmp-184@yandex.ru" TargetMode="External"/><Relationship Id="rId6" Type="http://schemas.openxmlformats.org/officeDocument/2006/relationships/hyperlink" Target="mailto:uksmp-184@yandex.ru" TargetMode="External"/><Relationship Id="rId11" Type="http://schemas.openxmlformats.org/officeDocument/2006/relationships/hyperlink" Target="mailto:uksmp-184@yandex.ru" TargetMode="External"/><Relationship Id="rId5" Type="http://schemas.openxmlformats.org/officeDocument/2006/relationships/hyperlink" Target="mailto:uksmp-184@yandex.ru" TargetMode="External"/><Relationship Id="rId15" Type="http://schemas.openxmlformats.org/officeDocument/2006/relationships/hyperlink" Target="mailto:uksmp-184@yandex.ru" TargetMode="External"/><Relationship Id="rId10" Type="http://schemas.openxmlformats.org/officeDocument/2006/relationships/hyperlink" Target="mailto:uksmp-184@yandex.ru" TargetMode="External"/><Relationship Id="rId4" Type="http://schemas.openxmlformats.org/officeDocument/2006/relationships/hyperlink" Target="mailto:uksmp-184@yandex.ru" TargetMode="External"/><Relationship Id="rId9" Type="http://schemas.openxmlformats.org/officeDocument/2006/relationships/hyperlink" Target="mailto:uksmp-184@yandex.ru" TargetMode="External"/><Relationship Id="rId14" Type="http://schemas.openxmlformats.org/officeDocument/2006/relationships/hyperlink" Target="mailto:uksmp-184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3"/>
  <sheetViews>
    <sheetView tabSelected="1" workbookViewId="0">
      <selection activeCell="BF9" sqref="BF9"/>
    </sheetView>
  </sheetViews>
  <sheetFormatPr defaultRowHeight="10.5" x14ac:dyDescent="0.2"/>
  <cols>
    <col min="1" max="1" width="3" style="3" customWidth="1"/>
    <col min="2" max="2" width="4.28515625" style="3" hidden="1" customWidth="1"/>
    <col min="3" max="3" width="2.5703125" style="5" hidden="1" customWidth="1"/>
    <col min="4" max="4" width="27" style="5" customWidth="1"/>
    <col min="5" max="5" width="12.140625" style="6" hidden="1" customWidth="1"/>
    <col min="6" max="6" width="35.7109375" style="5" hidden="1" customWidth="1"/>
    <col min="7" max="7" width="24.5703125" style="5" hidden="1" customWidth="1"/>
    <col min="8" max="8" width="10.7109375" style="6" hidden="1" customWidth="1"/>
    <col min="9" max="9" width="11.42578125" style="7" hidden="1" customWidth="1"/>
    <col min="10" max="10" width="7.42578125" style="9" hidden="1" customWidth="1"/>
    <col min="11" max="11" width="7.85546875" style="8" hidden="1" customWidth="1"/>
    <col min="12" max="12" width="13.85546875" style="9" hidden="1" customWidth="1"/>
    <col min="13" max="13" width="9.140625" style="9" hidden="1" customWidth="1"/>
    <col min="14" max="14" width="24.28515625" style="8" hidden="1" customWidth="1"/>
    <col min="15" max="15" width="17.85546875" style="8" hidden="1" customWidth="1"/>
    <col min="16" max="16" width="20.7109375" style="8" hidden="1" customWidth="1"/>
    <col min="17" max="19" width="9.140625" style="6" hidden="1" customWidth="1"/>
    <col min="20" max="20" width="12.85546875" style="1" hidden="1" customWidth="1"/>
    <col min="21" max="21" width="12.5703125" style="1" hidden="1" customWidth="1"/>
    <col min="22" max="23" width="12.140625" style="1" hidden="1" customWidth="1"/>
    <col min="24" max="24" width="10" style="10" hidden="1" customWidth="1"/>
    <col min="25" max="25" width="8.140625" style="10" hidden="1" customWidth="1"/>
    <col min="26" max="26" width="16.7109375" style="3" hidden="1" customWidth="1"/>
    <col min="27" max="27" width="20.7109375" style="3" hidden="1" customWidth="1"/>
    <col min="28" max="28" width="6.5703125" style="6" hidden="1" customWidth="1"/>
    <col min="29" max="29" width="7" style="6" hidden="1" customWidth="1"/>
    <col min="30" max="30" width="7.140625" style="6" hidden="1" customWidth="1"/>
    <col min="31" max="31" width="29.140625" style="6" hidden="1" customWidth="1"/>
    <col min="32" max="32" width="10.28515625" style="6" customWidth="1"/>
    <col min="33" max="33" width="0.140625" style="6" hidden="1" customWidth="1"/>
    <col min="34" max="34" width="12.5703125" style="6" hidden="1" customWidth="1"/>
    <col min="35" max="35" width="10.85546875" style="6" hidden="1" customWidth="1"/>
    <col min="36" max="36" width="13" style="6" hidden="1" customWidth="1"/>
    <col min="37" max="37" width="8" style="1" customWidth="1"/>
    <col min="38" max="38" width="8.28515625" style="1" customWidth="1"/>
    <col min="39" max="39" width="5" style="1" customWidth="1"/>
    <col min="40" max="40" width="8.28515625" style="1" customWidth="1"/>
    <col min="41" max="41" width="5.85546875" style="1" customWidth="1"/>
    <col min="42" max="42" width="8.28515625" style="1" customWidth="1"/>
    <col min="43" max="43" width="6" style="1" customWidth="1"/>
    <col min="44" max="44" width="8.28515625" style="1" customWidth="1"/>
    <col min="45" max="45" width="5.140625" style="1" customWidth="1"/>
    <col min="46" max="46" width="9.28515625" style="1" customWidth="1"/>
    <col min="47" max="47" width="5.5703125" style="3" customWidth="1"/>
    <col min="48" max="48" width="8.85546875" style="1" customWidth="1"/>
    <col min="49" max="49" width="6.42578125" style="12" customWidth="1"/>
    <col min="50" max="50" width="10.140625" style="11" customWidth="1"/>
    <col min="51" max="51" width="4.85546875" style="11" customWidth="1"/>
    <col min="52" max="52" width="8.5703125" style="11" customWidth="1"/>
    <col min="53" max="53" width="6.7109375" style="11" customWidth="1"/>
    <col min="54" max="54" width="10.42578125" style="11" customWidth="1"/>
    <col min="55" max="55" width="5.42578125" style="3" customWidth="1"/>
    <col min="56" max="56" width="9.7109375" style="3" customWidth="1"/>
    <col min="57" max="57" width="8.140625" style="4" customWidth="1"/>
    <col min="58" max="16384" width="9.140625" style="4"/>
  </cols>
  <sheetData>
    <row r="1" spans="1:57" s="13" customFormat="1" ht="67.5" customHeight="1" x14ac:dyDescent="0.2">
      <c r="A1" s="131"/>
      <c r="B1" s="131"/>
      <c r="C1" s="131"/>
      <c r="D1" s="131"/>
      <c r="E1" s="16">
        <v>2016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58"/>
      <c r="AN1" s="58"/>
      <c r="AO1" s="59"/>
      <c r="AP1" s="59"/>
      <c r="AQ1" s="64"/>
      <c r="AR1" s="64"/>
      <c r="AS1" s="64"/>
      <c r="AT1" s="64"/>
      <c r="AU1" s="17"/>
      <c r="AV1" s="55"/>
      <c r="AW1" s="55"/>
      <c r="AX1" s="119" t="s">
        <v>136</v>
      </c>
      <c r="AY1" s="119"/>
      <c r="AZ1" s="119"/>
      <c r="BA1" s="119"/>
      <c r="BB1" s="119"/>
      <c r="BC1" s="119"/>
      <c r="BD1" s="119"/>
      <c r="BE1" s="119"/>
    </row>
    <row r="2" spans="1:57" s="13" customFormat="1" ht="12.75" customHeight="1" x14ac:dyDescent="0.2">
      <c r="A2" s="18"/>
      <c r="B2" s="18"/>
      <c r="C2" s="19"/>
      <c r="D2" s="132" t="s">
        <v>103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8"/>
    </row>
    <row r="3" spans="1:57" s="14" customFormat="1" ht="11.25" hidden="1" customHeight="1" x14ac:dyDescent="0.2">
      <c r="A3" s="18"/>
      <c r="B3" s="18"/>
      <c r="C3" s="19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8"/>
    </row>
    <row r="4" spans="1:57" s="14" customFormat="1" ht="68.25" hidden="1" customHeight="1" x14ac:dyDescent="0.2">
      <c r="A4" s="18"/>
      <c r="B4" s="18"/>
      <c r="C4" s="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8"/>
    </row>
    <row r="5" spans="1:57" s="13" customFormat="1" ht="16.5" customHeight="1" x14ac:dyDescent="0.2">
      <c r="A5" s="18"/>
      <c r="B5" s="18"/>
      <c r="C5" s="19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3"/>
      <c r="AZ5" s="133"/>
      <c r="BA5" s="133"/>
      <c r="BB5" s="133"/>
      <c r="BC5" s="133"/>
      <c r="BD5" s="133"/>
      <c r="BE5" s="18"/>
    </row>
    <row r="6" spans="1:57" s="2" customFormat="1" ht="10.5" customHeight="1" x14ac:dyDescent="0.2">
      <c r="A6" s="127" t="s">
        <v>36</v>
      </c>
      <c r="B6" s="127" t="s">
        <v>41</v>
      </c>
      <c r="C6" s="127" t="s">
        <v>0</v>
      </c>
      <c r="D6" s="127" t="s">
        <v>7</v>
      </c>
      <c r="E6" s="129" t="s">
        <v>8</v>
      </c>
      <c r="F6" s="129" t="s">
        <v>37</v>
      </c>
      <c r="G6" s="129" t="s">
        <v>13</v>
      </c>
      <c r="H6" s="129" t="s">
        <v>14</v>
      </c>
      <c r="I6" s="129" t="s">
        <v>18</v>
      </c>
      <c r="J6" s="141" t="s">
        <v>19</v>
      </c>
      <c r="K6" s="129" t="s">
        <v>20</v>
      </c>
      <c r="L6" s="129" t="s">
        <v>15</v>
      </c>
      <c r="M6" s="129" t="s">
        <v>16</v>
      </c>
      <c r="N6" s="129" t="s">
        <v>17</v>
      </c>
      <c r="O6" s="129" t="s">
        <v>21</v>
      </c>
      <c r="P6" s="129" t="s">
        <v>22</v>
      </c>
      <c r="Q6" s="129" t="s">
        <v>23</v>
      </c>
      <c r="R6" s="129" t="s">
        <v>9</v>
      </c>
      <c r="S6" s="129" t="s">
        <v>10</v>
      </c>
      <c r="T6" s="129" t="s">
        <v>35</v>
      </c>
      <c r="U6" s="129" t="s">
        <v>30</v>
      </c>
      <c r="V6" s="129" t="s">
        <v>11</v>
      </c>
      <c r="W6" s="129"/>
      <c r="X6" s="129" t="s">
        <v>28</v>
      </c>
      <c r="Y6" s="129" t="s">
        <v>29</v>
      </c>
      <c r="Z6" s="125" t="s">
        <v>31</v>
      </c>
      <c r="AA6" s="129" t="s">
        <v>32</v>
      </c>
      <c r="AB6" s="130" t="s">
        <v>27</v>
      </c>
      <c r="AC6" s="130" t="s">
        <v>24</v>
      </c>
      <c r="AD6" s="130" t="s">
        <v>25</v>
      </c>
      <c r="AE6" s="129" t="s">
        <v>38</v>
      </c>
      <c r="AF6" s="129" t="s">
        <v>39</v>
      </c>
      <c r="AG6" s="126" t="s">
        <v>2</v>
      </c>
      <c r="AH6" s="126"/>
      <c r="AI6" s="126"/>
      <c r="AJ6" s="126"/>
      <c r="AK6" s="129" t="s">
        <v>80</v>
      </c>
      <c r="AL6" s="129" t="s">
        <v>34</v>
      </c>
      <c r="AM6" s="127" t="s">
        <v>85</v>
      </c>
      <c r="AN6" s="127"/>
      <c r="AO6" s="127" t="s">
        <v>87</v>
      </c>
      <c r="AP6" s="127"/>
      <c r="AQ6" s="127" t="s">
        <v>101</v>
      </c>
      <c r="AR6" s="127"/>
      <c r="AS6" s="127" t="s">
        <v>102</v>
      </c>
      <c r="AT6" s="127"/>
      <c r="AU6" s="127" t="s">
        <v>81</v>
      </c>
      <c r="AV6" s="127"/>
      <c r="AW6" s="127" t="s">
        <v>82</v>
      </c>
      <c r="AX6" s="128"/>
      <c r="AY6" s="135" t="s">
        <v>86</v>
      </c>
      <c r="AZ6" s="136"/>
      <c r="BA6" s="124" t="s">
        <v>79</v>
      </c>
      <c r="BB6" s="124"/>
      <c r="BC6" s="124" t="s">
        <v>121</v>
      </c>
      <c r="BD6" s="124"/>
      <c r="BE6" s="134" t="s">
        <v>83</v>
      </c>
    </row>
    <row r="7" spans="1:57" s="2" customFormat="1" ht="11.25" customHeight="1" x14ac:dyDescent="0.2">
      <c r="A7" s="127"/>
      <c r="B7" s="127"/>
      <c r="C7" s="127"/>
      <c r="D7" s="127"/>
      <c r="E7" s="129"/>
      <c r="F7" s="129"/>
      <c r="G7" s="129"/>
      <c r="H7" s="129"/>
      <c r="I7" s="129"/>
      <c r="J7" s="141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0" t="s">
        <v>26</v>
      </c>
      <c r="W7" s="130" t="s">
        <v>12</v>
      </c>
      <c r="X7" s="129"/>
      <c r="Y7" s="129"/>
      <c r="Z7" s="125"/>
      <c r="AA7" s="129"/>
      <c r="AB7" s="130"/>
      <c r="AC7" s="130"/>
      <c r="AD7" s="130"/>
      <c r="AE7" s="129"/>
      <c r="AF7" s="129"/>
      <c r="AG7" s="126" t="s">
        <v>4</v>
      </c>
      <c r="AH7" s="126" t="s">
        <v>40</v>
      </c>
      <c r="AI7" s="126" t="s">
        <v>5</v>
      </c>
      <c r="AJ7" s="126" t="s">
        <v>6</v>
      </c>
      <c r="AK7" s="129"/>
      <c r="AL7" s="129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8"/>
      <c r="AY7" s="137"/>
      <c r="AZ7" s="138"/>
      <c r="BA7" s="124"/>
      <c r="BB7" s="124"/>
      <c r="BC7" s="124"/>
      <c r="BD7" s="124"/>
      <c r="BE7" s="134"/>
    </row>
    <row r="8" spans="1:57" s="2" customFormat="1" ht="30.75" customHeight="1" x14ac:dyDescent="0.2">
      <c r="A8" s="127"/>
      <c r="B8" s="127"/>
      <c r="C8" s="127"/>
      <c r="D8" s="127"/>
      <c r="E8" s="129"/>
      <c r="F8" s="129"/>
      <c r="G8" s="129"/>
      <c r="H8" s="129"/>
      <c r="I8" s="129"/>
      <c r="J8" s="141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0"/>
      <c r="W8" s="130"/>
      <c r="X8" s="129"/>
      <c r="Y8" s="129"/>
      <c r="Z8" s="125"/>
      <c r="AA8" s="129"/>
      <c r="AB8" s="130"/>
      <c r="AC8" s="130"/>
      <c r="AD8" s="130"/>
      <c r="AE8" s="129"/>
      <c r="AF8" s="129"/>
      <c r="AG8" s="126"/>
      <c r="AH8" s="126"/>
      <c r="AI8" s="126"/>
      <c r="AJ8" s="126"/>
      <c r="AK8" s="129"/>
      <c r="AL8" s="129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8"/>
      <c r="AY8" s="139"/>
      <c r="AZ8" s="140"/>
      <c r="BA8" s="124"/>
      <c r="BB8" s="124"/>
      <c r="BC8" s="124"/>
      <c r="BD8" s="124"/>
      <c r="BE8" s="134"/>
    </row>
    <row r="9" spans="1:57" s="2" customFormat="1" ht="31.5" customHeight="1" x14ac:dyDescent="0.2">
      <c r="A9" s="127"/>
      <c r="B9" s="127"/>
      <c r="C9" s="127"/>
      <c r="D9" s="127"/>
      <c r="E9" s="129"/>
      <c r="F9" s="129"/>
      <c r="G9" s="129"/>
      <c r="H9" s="129"/>
      <c r="I9" s="129"/>
      <c r="J9" s="141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0"/>
      <c r="W9" s="130"/>
      <c r="X9" s="129"/>
      <c r="Y9" s="129"/>
      <c r="Z9" s="125"/>
      <c r="AA9" s="129"/>
      <c r="AB9" s="130"/>
      <c r="AC9" s="130"/>
      <c r="AD9" s="130"/>
      <c r="AE9" s="129"/>
      <c r="AF9" s="21" t="s">
        <v>33</v>
      </c>
      <c r="AG9" s="21" t="s">
        <v>33</v>
      </c>
      <c r="AH9" s="21" t="s">
        <v>33</v>
      </c>
      <c r="AI9" s="21" t="s">
        <v>33</v>
      </c>
      <c r="AJ9" s="21" t="s">
        <v>33</v>
      </c>
      <c r="AK9" s="73" t="s">
        <v>33</v>
      </c>
      <c r="AL9" s="73" t="s">
        <v>33</v>
      </c>
      <c r="AM9" s="75" t="s">
        <v>1</v>
      </c>
      <c r="AN9" s="77" t="s">
        <v>33</v>
      </c>
      <c r="AO9" s="75" t="s">
        <v>1</v>
      </c>
      <c r="AP9" s="77" t="s">
        <v>33</v>
      </c>
      <c r="AQ9" s="75" t="s">
        <v>1</v>
      </c>
      <c r="AR9" s="77" t="s">
        <v>33</v>
      </c>
      <c r="AS9" s="75" t="s">
        <v>1</v>
      </c>
      <c r="AT9" s="77" t="s">
        <v>33</v>
      </c>
      <c r="AU9" s="75" t="s">
        <v>1</v>
      </c>
      <c r="AV9" s="75" t="s">
        <v>33</v>
      </c>
      <c r="AW9" s="75" t="s">
        <v>3</v>
      </c>
      <c r="AX9" s="77" t="s">
        <v>33</v>
      </c>
      <c r="AY9" s="76" t="s">
        <v>3</v>
      </c>
      <c r="AZ9" s="76" t="s">
        <v>33</v>
      </c>
      <c r="BA9" s="76" t="s">
        <v>3</v>
      </c>
      <c r="BB9" s="76" t="s">
        <v>33</v>
      </c>
      <c r="BC9" s="76" t="s">
        <v>3</v>
      </c>
      <c r="BD9" s="76" t="s">
        <v>33</v>
      </c>
      <c r="BE9" s="80" t="s">
        <v>33</v>
      </c>
    </row>
    <row r="10" spans="1:57" s="2" customFormat="1" ht="12.75" x14ac:dyDescent="0.2">
      <c r="A10" s="22"/>
      <c r="B10" s="23"/>
      <c r="C10" s="24"/>
      <c r="D10" s="120" t="s">
        <v>104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2"/>
    </row>
    <row r="11" spans="1:57" ht="24" customHeight="1" x14ac:dyDescent="0.2">
      <c r="A11" s="25">
        <v>1</v>
      </c>
      <c r="B11" s="25"/>
      <c r="C11" s="26"/>
      <c r="D11" s="27" t="s">
        <v>89</v>
      </c>
      <c r="E11" s="28" t="s">
        <v>43</v>
      </c>
      <c r="F11" s="29" t="s">
        <v>44</v>
      </c>
      <c r="G11" s="29" t="s">
        <v>50</v>
      </c>
      <c r="H11" s="28">
        <v>422230</v>
      </c>
      <c r="I11" s="30" t="s">
        <v>45</v>
      </c>
      <c r="J11" s="28">
        <v>27</v>
      </c>
      <c r="K11" s="30"/>
      <c r="L11" s="28">
        <v>1601008711</v>
      </c>
      <c r="M11" s="28">
        <v>160101001</v>
      </c>
      <c r="N11" s="31" t="s">
        <v>46</v>
      </c>
      <c r="O11" s="32" t="s">
        <v>67</v>
      </c>
      <c r="P11" s="33" t="s">
        <v>47</v>
      </c>
      <c r="Q11" s="28">
        <v>5</v>
      </c>
      <c r="R11" s="32" t="s">
        <v>59</v>
      </c>
      <c r="S11" s="28">
        <v>2</v>
      </c>
      <c r="T11" s="28">
        <v>4734.3</v>
      </c>
      <c r="U11" s="28">
        <v>3302.6</v>
      </c>
      <c r="V11" s="28">
        <v>3302.6</v>
      </c>
      <c r="W11" s="28">
        <v>2944.2</v>
      </c>
      <c r="X11" s="28">
        <v>70</v>
      </c>
      <c r="Y11" s="28">
        <v>153</v>
      </c>
      <c r="Z11" s="28" t="s">
        <v>48</v>
      </c>
      <c r="AA11" s="31" t="s">
        <v>49</v>
      </c>
      <c r="AB11" s="28">
        <v>1972</v>
      </c>
      <c r="AC11" s="28">
        <v>34</v>
      </c>
      <c r="AD11" s="28">
        <v>2010</v>
      </c>
      <c r="AE11" s="29" t="s">
        <v>42</v>
      </c>
      <c r="AF11" s="34">
        <f>AK11+AL11+BB11</f>
        <v>3612878.34</v>
      </c>
      <c r="AG11" s="34"/>
      <c r="AH11" s="34"/>
      <c r="AI11" s="34"/>
      <c r="AJ11" s="34"/>
      <c r="AK11" s="34">
        <v>81600</v>
      </c>
      <c r="AL11" s="34">
        <v>34963.15</v>
      </c>
      <c r="AM11" s="65"/>
      <c r="AN11" s="34"/>
      <c r="AO11" s="86"/>
      <c r="AP11" s="34"/>
      <c r="AQ11" s="65"/>
      <c r="AR11" s="34"/>
      <c r="AS11" s="65"/>
      <c r="AT11" s="34"/>
      <c r="AU11" s="86"/>
      <c r="AV11" s="35"/>
      <c r="AW11" s="30"/>
      <c r="AX11" s="51"/>
      <c r="AY11" s="67"/>
      <c r="AZ11" s="52"/>
      <c r="BA11" s="62">
        <v>1116</v>
      </c>
      <c r="BB11" s="52">
        <v>3496315.19</v>
      </c>
      <c r="BC11" s="62"/>
      <c r="BD11" s="52"/>
      <c r="BE11" s="81">
        <v>0</v>
      </c>
    </row>
    <row r="12" spans="1:57" s="15" customFormat="1" ht="24" customHeight="1" x14ac:dyDescent="0.2">
      <c r="A12" s="25">
        <v>2</v>
      </c>
      <c r="B12" s="25"/>
      <c r="C12" s="26"/>
      <c r="D12" s="27" t="s">
        <v>88</v>
      </c>
      <c r="E12" s="28"/>
      <c r="F12" s="29"/>
      <c r="G12" s="29"/>
      <c r="H12" s="28"/>
      <c r="I12" s="30"/>
      <c r="J12" s="28"/>
      <c r="K12" s="30"/>
      <c r="L12" s="28"/>
      <c r="M12" s="28"/>
      <c r="N12" s="31"/>
      <c r="O12" s="32"/>
      <c r="P12" s="33"/>
      <c r="Q12" s="28"/>
      <c r="R12" s="32"/>
      <c r="S12" s="28"/>
      <c r="T12" s="28"/>
      <c r="U12" s="28"/>
      <c r="V12" s="28"/>
      <c r="W12" s="28"/>
      <c r="X12" s="28"/>
      <c r="Y12" s="28"/>
      <c r="Z12" s="28"/>
      <c r="AA12" s="31"/>
      <c r="AB12" s="28"/>
      <c r="AC12" s="28"/>
      <c r="AD12" s="28"/>
      <c r="AE12" s="29"/>
      <c r="AF12" s="34">
        <f>AK12+AL12+BB12+BE12</f>
        <v>5606541.5700000003</v>
      </c>
      <c r="AG12" s="34"/>
      <c r="AH12" s="34"/>
      <c r="AI12" s="34"/>
      <c r="AJ12" s="34"/>
      <c r="AK12" s="34">
        <v>119390</v>
      </c>
      <c r="AL12" s="34">
        <v>53661.91</v>
      </c>
      <c r="AM12" s="65"/>
      <c r="AN12" s="34"/>
      <c r="AO12" s="86"/>
      <c r="AP12" s="34"/>
      <c r="AQ12" s="65"/>
      <c r="AR12" s="34"/>
      <c r="AS12" s="65"/>
      <c r="AT12" s="34"/>
      <c r="AU12" s="86"/>
      <c r="AV12" s="35"/>
      <c r="AW12" s="30"/>
      <c r="AX12" s="51"/>
      <c r="AY12" s="67"/>
      <c r="AZ12" s="52"/>
      <c r="BA12" s="62">
        <v>1722</v>
      </c>
      <c r="BB12" s="52">
        <v>5366190.6900000004</v>
      </c>
      <c r="BC12" s="62"/>
      <c r="BD12" s="52"/>
      <c r="BE12" s="82">
        <v>67298.97</v>
      </c>
    </row>
    <row r="13" spans="1:57" s="15" customFormat="1" ht="24" customHeight="1" x14ac:dyDescent="0.2">
      <c r="A13" s="25">
        <v>3</v>
      </c>
      <c r="B13" s="25"/>
      <c r="C13" s="26"/>
      <c r="D13" s="27" t="s">
        <v>90</v>
      </c>
      <c r="E13" s="32" t="s">
        <v>69</v>
      </c>
      <c r="F13" s="37" t="s">
        <v>84</v>
      </c>
      <c r="G13" s="37" t="s">
        <v>52</v>
      </c>
      <c r="H13" s="32" t="s">
        <v>51</v>
      </c>
      <c r="I13" s="37" t="s">
        <v>66</v>
      </c>
      <c r="J13" s="32" t="s">
        <v>53</v>
      </c>
      <c r="K13" s="32"/>
      <c r="L13" s="32" t="s">
        <v>54</v>
      </c>
      <c r="M13" s="32" t="s">
        <v>55</v>
      </c>
      <c r="N13" s="38" t="s">
        <v>56</v>
      </c>
      <c r="O13" s="32" t="s">
        <v>68</v>
      </c>
      <c r="P13" s="39" t="s">
        <v>57</v>
      </c>
      <c r="Q13" s="32" t="s">
        <v>58</v>
      </c>
      <c r="R13" s="32" t="s">
        <v>59</v>
      </c>
      <c r="S13" s="32" t="s">
        <v>60</v>
      </c>
      <c r="T13" s="40">
        <v>4100</v>
      </c>
      <c r="U13" s="40">
        <v>3766</v>
      </c>
      <c r="V13" s="40">
        <v>3766</v>
      </c>
      <c r="W13" s="40">
        <v>3578.4</v>
      </c>
      <c r="X13" s="32" t="s">
        <v>61</v>
      </c>
      <c r="Y13" s="32" t="s">
        <v>62</v>
      </c>
      <c r="Z13" s="32" t="s">
        <v>63</v>
      </c>
      <c r="AA13" s="41" t="s">
        <v>64</v>
      </c>
      <c r="AB13" s="32" t="s">
        <v>65</v>
      </c>
      <c r="AC13" s="40">
        <v>26</v>
      </c>
      <c r="AD13" s="42" t="s">
        <v>78</v>
      </c>
      <c r="AE13" s="29" t="s">
        <v>42</v>
      </c>
      <c r="AF13" s="71">
        <f>AK13+AL13+AN13+AP13+AR13+AT13+AV13</f>
        <v>3653077.32</v>
      </c>
      <c r="AG13" s="34"/>
      <c r="AH13" s="34"/>
      <c r="AI13" s="34"/>
      <c r="AJ13" s="34"/>
      <c r="AK13" s="34">
        <v>83900</v>
      </c>
      <c r="AL13" s="34">
        <v>35338.39</v>
      </c>
      <c r="AM13" s="86">
        <v>370</v>
      </c>
      <c r="AN13" s="34">
        <v>515680</v>
      </c>
      <c r="AO13" s="86">
        <v>250</v>
      </c>
      <c r="AP13" s="35">
        <v>373360</v>
      </c>
      <c r="AQ13" s="86">
        <v>250</v>
      </c>
      <c r="AR13" s="35">
        <v>566960</v>
      </c>
      <c r="AS13" s="86">
        <v>628</v>
      </c>
      <c r="AT13" s="35">
        <v>1575076.95</v>
      </c>
      <c r="AU13" s="86">
        <v>620</v>
      </c>
      <c r="AV13" s="35">
        <v>502761.98</v>
      </c>
      <c r="AW13" s="30"/>
      <c r="AX13" s="51"/>
      <c r="AY13" s="67"/>
      <c r="AZ13" s="52"/>
      <c r="BA13" s="62"/>
      <c r="BB13" s="52"/>
      <c r="BC13" s="62"/>
      <c r="BD13" s="52"/>
      <c r="BE13" s="81">
        <v>0</v>
      </c>
    </row>
    <row r="14" spans="1:57" s="15" customFormat="1" ht="24" customHeight="1" x14ac:dyDescent="0.2">
      <c r="A14" s="25">
        <v>4</v>
      </c>
      <c r="B14" s="25"/>
      <c r="C14" s="26"/>
      <c r="D14" s="27" t="s">
        <v>91</v>
      </c>
      <c r="E14" s="32"/>
      <c r="F14" s="37"/>
      <c r="G14" s="37"/>
      <c r="H14" s="32"/>
      <c r="I14" s="37"/>
      <c r="J14" s="32"/>
      <c r="K14" s="32"/>
      <c r="L14" s="32"/>
      <c r="M14" s="32"/>
      <c r="N14" s="38"/>
      <c r="O14" s="32"/>
      <c r="P14" s="39"/>
      <c r="Q14" s="32"/>
      <c r="R14" s="32"/>
      <c r="S14" s="32"/>
      <c r="T14" s="40"/>
      <c r="U14" s="40"/>
      <c r="V14" s="40"/>
      <c r="W14" s="40"/>
      <c r="X14" s="32"/>
      <c r="Y14" s="32"/>
      <c r="Z14" s="32"/>
      <c r="AA14" s="41"/>
      <c r="AB14" s="32"/>
      <c r="AC14" s="40"/>
      <c r="AD14" s="42"/>
      <c r="AE14" s="29"/>
      <c r="AF14" s="34">
        <f>AK14+AL14+AV14+BB14+BE14</f>
        <v>3096539.74</v>
      </c>
      <c r="AG14" s="34"/>
      <c r="AH14" s="34"/>
      <c r="AI14" s="34"/>
      <c r="AJ14" s="34"/>
      <c r="AK14" s="34">
        <v>69603</v>
      </c>
      <c r="AL14" s="34">
        <v>29809.49</v>
      </c>
      <c r="AM14" s="65"/>
      <c r="AN14" s="34"/>
      <c r="AO14" s="86"/>
      <c r="AP14" s="34"/>
      <c r="AQ14" s="65"/>
      <c r="AR14" s="34"/>
      <c r="AS14" s="65"/>
      <c r="AT14" s="34"/>
      <c r="AU14" s="86">
        <v>320</v>
      </c>
      <c r="AV14" s="35">
        <v>300750</v>
      </c>
      <c r="AW14" s="30"/>
      <c r="AX14" s="51"/>
      <c r="AY14" s="67"/>
      <c r="AZ14" s="52"/>
      <c r="BA14" s="62">
        <v>770.2</v>
      </c>
      <c r="BB14" s="52">
        <v>2680199</v>
      </c>
      <c r="BC14" s="62"/>
      <c r="BD14" s="52"/>
      <c r="BE14" s="82">
        <v>16178.25</v>
      </c>
    </row>
    <row r="15" spans="1:57" s="15" customFormat="1" ht="24" customHeight="1" x14ac:dyDescent="0.2">
      <c r="A15" s="25">
        <v>5</v>
      </c>
      <c r="B15" s="25"/>
      <c r="C15" s="26"/>
      <c r="D15" s="27" t="s">
        <v>92</v>
      </c>
      <c r="E15" s="32"/>
      <c r="F15" s="37"/>
      <c r="G15" s="37"/>
      <c r="H15" s="32"/>
      <c r="I15" s="37"/>
      <c r="J15" s="32"/>
      <c r="K15" s="32"/>
      <c r="L15" s="32"/>
      <c r="M15" s="32"/>
      <c r="N15" s="38"/>
      <c r="O15" s="32"/>
      <c r="P15" s="39"/>
      <c r="Q15" s="32"/>
      <c r="R15" s="32"/>
      <c r="S15" s="32"/>
      <c r="T15" s="40"/>
      <c r="U15" s="40"/>
      <c r="V15" s="40"/>
      <c r="W15" s="40"/>
      <c r="X15" s="32"/>
      <c r="Y15" s="32"/>
      <c r="Z15" s="32"/>
      <c r="AA15" s="41"/>
      <c r="AB15" s="32"/>
      <c r="AC15" s="40"/>
      <c r="AD15" s="42"/>
      <c r="AE15" s="29"/>
      <c r="AF15" s="34">
        <f>AK15+AL15+AV15+AZ15+BE15</f>
        <v>399424.60000000003</v>
      </c>
      <c r="AG15" s="34"/>
      <c r="AH15" s="34"/>
      <c r="AI15" s="34"/>
      <c r="AJ15" s="34"/>
      <c r="AK15" s="34">
        <v>21700</v>
      </c>
      <c r="AL15" s="34">
        <v>3672.9</v>
      </c>
      <c r="AM15" s="65"/>
      <c r="AN15" s="34"/>
      <c r="AO15" s="86"/>
      <c r="AP15" s="34"/>
      <c r="AQ15" s="65"/>
      <c r="AR15" s="34"/>
      <c r="AS15" s="65"/>
      <c r="AT15" s="34"/>
      <c r="AU15" s="86">
        <v>105</v>
      </c>
      <c r="AV15" s="35">
        <v>205050</v>
      </c>
      <c r="AW15" s="86"/>
      <c r="AX15" s="51"/>
      <c r="AY15" s="86">
        <v>78</v>
      </c>
      <c r="AZ15" s="52">
        <v>162240</v>
      </c>
      <c r="BA15" s="62"/>
      <c r="BB15" s="52"/>
      <c r="BC15" s="62"/>
      <c r="BD15" s="52"/>
      <c r="BE15" s="82">
        <v>6761.7</v>
      </c>
    </row>
    <row r="16" spans="1:57" s="15" customFormat="1" ht="24" customHeight="1" x14ac:dyDescent="0.2">
      <c r="A16" s="25">
        <v>6</v>
      </c>
      <c r="B16" s="25"/>
      <c r="C16" s="26"/>
      <c r="D16" s="27" t="s">
        <v>93</v>
      </c>
      <c r="E16" s="32"/>
      <c r="F16" s="37"/>
      <c r="G16" s="37"/>
      <c r="H16" s="32"/>
      <c r="I16" s="37"/>
      <c r="J16" s="32"/>
      <c r="K16" s="32"/>
      <c r="L16" s="32"/>
      <c r="M16" s="32"/>
      <c r="N16" s="38"/>
      <c r="O16" s="32"/>
      <c r="P16" s="39"/>
      <c r="Q16" s="32"/>
      <c r="R16" s="32"/>
      <c r="S16" s="32"/>
      <c r="T16" s="40"/>
      <c r="U16" s="40"/>
      <c r="V16" s="40"/>
      <c r="W16" s="40"/>
      <c r="X16" s="32"/>
      <c r="Y16" s="32"/>
      <c r="Z16" s="32"/>
      <c r="AA16" s="41"/>
      <c r="AB16" s="32"/>
      <c r="AC16" s="40"/>
      <c r="AD16" s="42"/>
      <c r="AE16" s="29"/>
      <c r="AF16" s="34">
        <f>AK16+AL16+AV16+BB16+BE16</f>
        <v>3479384.14</v>
      </c>
      <c r="AG16" s="34"/>
      <c r="AH16" s="34"/>
      <c r="AI16" s="34"/>
      <c r="AJ16" s="34"/>
      <c r="AK16" s="34">
        <v>77103</v>
      </c>
      <c r="AL16" s="34">
        <v>33509.99</v>
      </c>
      <c r="AM16" s="65"/>
      <c r="AN16" s="34"/>
      <c r="AO16" s="86"/>
      <c r="AP16" s="34"/>
      <c r="AQ16" s="65"/>
      <c r="AR16" s="34"/>
      <c r="AS16" s="65"/>
      <c r="AT16" s="34"/>
      <c r="AU16" s="86">
        <v>405</v>
      </c>
      <c r="AV16" s="35">
        <v>370800</v>
      </c>
      <c r="AW16" s="86"/>
      <c r="AX16" s="51"/>
      <c r="AY16" s="67"/>
      <c r="AZ16" s="52"/>
      <c r="BA16" s="62">
        <v>870</v>
      </c>
      <c r="BB16" s="52">
        <v>2980199</v>
      </c>
      <c r="BC16" s="62"/>
      <c r="BD16" s="52"/>
      <c r="BE16" s="82">
        <v>17772.150000000001</v>
      </c>
    </row>
    <row r="17" spans="1:57" s="15" customFormat="1" ht="24" customHeight="1" x14ac:dyDescent="0.2">
      <c r="A17" s="25">
        <v>7</v>
      </c>
      <c r="B17" s="25"/>
      <c r="C17" s="26"/>
      <c r="D17" s="27" t="s">
        <v>94</v>
      </c>
      <c r="E17" s="32"/>
      <c r="F17" s="37"/>
      <c r="G17" s="37"/>
      <c r="H17" s="32"/>
      <c r="I17" s="37"/>
      <c r="J17" s="32"/>
      <c r="K17" s="32"/>
      <c r="L17" s="32"/>
      <c r="M17" s="32"/>
      <c r="N17" s="38"/>
      <c r="O17" s="32"/>
      <c r="P17" s="39"/>
      <c r="Q17" s="32"/>
      <c r="R17" s="32"/>
      <c r="S17" s="32"/>
      <c r="T17" s="40"/>
      <c r="U17" s="40"/>
      <c r="V17" s="40"/>
      <c r="W17" s="40"/>
      <c r="X17" s="32"/>
      <c r="Y17" s="32"/>
      <c r="Z17" s="32"/>
      <c r="AA17" s="41"/>
      <c r="AB17" s="32"/>
      <c r="AC17" s="40"/>
      <c r="AD17" s="42"/>
      <c r="AE17" s="29"/>
      <c r="AF17" s="34">
        <f>AK17+AL17+AV17+BB17+BE17</f>
        <v>3139468.46</v>
      </c>
      <c r="AG17" s="34"/>
      <c r="AH17" s="34"/>
      <c r="AI17" s="34"/>
      <c r="AJ17" s="34"/>
      <c r="AK17" s="34">
        <v>72200</v>
      </c>
      <c r="AL17" s="34">
        <v>30208.04</v>
      </c>
      <c r="AM17" s="65"/>
      <c r="AN17" s="34"/>
      <c r="AO17" s="86"/>
      <c r="AP17" s="34"/>
      <c r="AQ17" s="65"/>
      <c r="AR17" s="34"/>
      <c r="AS17" s="65"/>
      <c r="AT17" s="34"/>
      <c r="AU17" s="86">
        <v>390</v>
      </c>
      <c r="AV17" s="35">
        <v>340650</v>
      </c>
      <c r="AW17" s="86"/>
      <c r="AX17" s="51"/>
      <c r="AY17" s="67"/>
      <c r="AZ17" s="52"/>
      <c r="BA17" s="62">
        <v>781.2</v>
      </c>
      <c r="BB17" s="52">
        <v>2680154.29</v>
      </c>
      <c r="BC17" s="62"/>
      <c r="BD17" s="52"/>
      <c r="BE17" s="82">
        <v>16256.13</v>
      </c>
    </row>
    <row r="18" spans="1:57" s="15" customFormat="1" ht="24" customHeight="1" x14ac:dyDescent="0.2">
      <c r="A18" s="25">
        <v>8</v>
      </c>
      <c r="B18" s="25"/>
      <c r="C18" s="26"/>
      <c r="D18" s="53" t="s">
        <v>95</v>
      </c>
      <c r="E18" s="28" t="s">
        <v>43</v>
      </c>
      <c r="F18" s="29" t="s">
        <v>44</v>
      </c>
      <c r="G18" s="29" t="s">
        <v>50</v>
      </c>
      <c r="H18" s="28">
        <v>422230</v>
      </c>
      <c r="I18" s="30" t="s">
        <v>45</v>
      </c>
      <c r="J18" s="28">
        <v>27</v>
      </c>
      <c r="K18" s="30"/>
      <c r="L18" s="28">
        <v>1601008711</v>
      </c>
      <c r="M18" s="28">
        <v>160101001</v>
      </c>
      <c r="N18" s="31" t="s">
        <v>46</v>
      </c>
      <c r="O18" s="32" t="s">
        <v>67</v>
      </c>
      <c r="P18" s="33" t="s">
        <v>47</v>
      </c>
      <c r="Q18" s="28">
        <v>5</v>
      </c>
      <c r="R18" s="32" t="s">
        <v>59</v>
      </c>
      <c r="S18" s="28">
        <v>3</v>
      </c>
      <c r="T18" s="40">
        <v>3412.5</v>
      </c>
      <c r="U18" s="40">
        <v>2662.4</v>
      </c>
      <c r="V18" s="40">
        <v>2466.8000000000002</v>
      </c>
      <c r="W18" s="40">
        <v>2271.1999999999998</v>
      </c>
      <c r="X18" s="32" t="s">
        <v>74</v>
      </c>
      <c r="Y18" s="32" t="s">
        <v>75</v>
      </c>
      <c r="Z18" s="32" t="s">
        <v>76</v>
      </c>
      <c r="AA18" s="41" t="s">
        <v>73</v>
      </c>
      <c r="AB18" s="32" t="s">
        <v>77</v>
      </c>
      <c r="AC18" s="40">
        <v>28</v>
      </c>
      <c r="AD18" s="42" t="s">
        <v>78</v>
      </c>
      <c r="AE18" s="29" t="s">
        <v>42</v>
      </c>
      <c r="AF18" s="34">
        <f>AK18+AL18+AV18+BE18</f>
        <v>273915.23</v>
      </c>
      <c r="AG18" s="34"/>
      <c r="AH18" s="34"/>
      <c r="AI18" s="34"/>
      <c r="AJ18" s="34"/>
      <c r="AK18" s="34">
        <v>20500</v>
      </c>
      <c r="AL18" s="34">
        <v>2404.79</v>
      </c>
      <c r="AM18" s="66"/>
      <c r="AN18" s="60"/>
      <c r="AO18" s="86"/>
      <c r="AP18" s="60"/>
      <c r="AQ18" s="66"/>
      <c r="AR18" s="60"/>
      <c r="AS18" s="66"/>
      <c r="AT18" s="60"/>
      <c r="AU18" s="86">
        <v>360</v>
      </c>
      <c r="AV18" s="56">
        <v>240479.15</v>
      </c>
      <c r="AW18" s="86"/>
      <c r="AX18" s="51"/>
      <c r="AY18" s="67"/>
      <c r="AZ18" s="52"/>
      <c r="BA18" s="62"/>
      <c r="BB18" s="52"/>
      <c r="BC18" s="62"/>
      <c r="BD18" s="52"/>
      <c r="BE18" s="82">
        <v>10531.29</v>
      </c>
    </row>
    <row r="19" spans="1:57" s="15" customFormat="1" ht="24" customHeight="1" x14ac:dyDescent="0.2">
      <c r="A19" s="25">
        <v>9</v>
      </c>
      <c r="B19" s="25"/>
      <c r="C19" s="26"/>
      <c r="D19" s="53" t="s">
        <v>96</v>
      </c>
      <c r="E19" s="28" t="s">
        <v>43</v>
      </c>
      <c r="F19" s="29" t="s">
        <v>44</v>
      </c>
      <c r="G19" s="29" t="s">
        <v>50</v>
      </c>
      <c r="H19" s="28">
        <v>422230</v>
      </c>
      <c r="I19" s="30" t="s">
        <v>45</v>
      </c>
      <c r="J19" s="28">
        <v>27</v>
      </c>
      <c r="K19" s="30"/>
      <c r="L19" s="28">
        <v>1601008711</v>
      </c>
      <c r="M19" s="28">
        <v>160101001</v>
      </c>
      <c r="N19" s="31" t="s">
        <v>46</v>
      </c>
      <c r="O19" s="32" t="s">
        <v>67</v>
      </c>
      <c r="P19" s="33" t="s">
        <v>47</v>
      </c>
      <c r="Q19" s="28">
        <v>5</v>
      </c>
      <c r="R19" s="30" t="s">
        <v>70</v>
      </c>
      <c r="S19" s="28">
        <v>2</v>
      </c>
      <c r="T19" s="36">
        <v>5395.1</v>
      </c>
      <c r="U19" s="36">
        <v>5395.1</v>
      </c>
      <c r="V19" s="36">
        <v>5395.1</v>
      </c>
      <c r="W19" s="36">
        <v>4368.8</v>
      </c>
      <c r="X19" s="74">
        <v>95</v>
      </c>
      <c r="Y19" s="74">
        <v>210</v>
      </c>
      <c r="Z19" s="32" t="s">
        <v>63</v>
      </c>
      <c r="AA19" s="43" t="s">
        <v>73</v>
      </c>
      <c r="AB19" s="73">
        <v>1994</v>
      </c>
      <c r="AC19" s="73">
        <v>30</v>
      </c>
      <c r="AD19" s="73">
        <v>2011</v>
      </c>
      <c r="AE19" s="29" t="s">
        <v>42</v>
      </c>
      <c r="AF19" s="34">
        <f>AK19+AL19+BB19+BE19</f>
        <v>1777747.85</v>
      </c>
      <c r="AG19" s="34"/>
      <c r="AH19" s="34"/>
      <c r="AI19" s="34"/>
      <c r="AJ19" s="34"/>
      <c r="AK19" s="34">
        <v>48104</v>
      </c>
      <c r="AL19" s="51">
        <v>17052.46</v>
      </c>
      <c r="AM19" s="67"/>
      <c r="AN19" s="52"/>
      <c r="AO19" s="86"/>
      <c r="AP19" s="52"/>
      <c r="AQ19" s="67"/>
      <c r="AR19" s="52"/>
      <c r="AS19" s="67"/>
      <c r="AT19" s="52"/>
      <c r="AU19" s="86"/>
      <c r="AV19" s="72"/>
      <c r="AW19" s="86"/>
      <c r="AX19" s="51"/>
      <c r="AY19" s="67"/>
      <c r="AZ19" s="52"/>
      <c r="BA19" s="63">
        <v>500.2</v>
      </c>
      <c r="BB19" s="54">
        <v>1705245.59</v>
      </c>
      <c r="BC19" s="63"/>
      <c r="BD19" s="54"/>
      <c r="BE19" s="82">
        <v>7345.8</v>
      </c>
    </row>
    <row r="20" spans="1:57" ht="24" customHeight="1" x14ac:dyDescent="0.2">
      <c r="A20" s="25">
        <v>10</v>
      </c>
      <c r="B20" s="25"/>
      <c r="C20" s="26"/>
      <c r="D20" s="53" t="s">
        <v>97</v>
      </c>
      <c r="E20" s="73"/>
      <c r="F20" s="29"/>
      <c r="G20" s="29"/>
      <c r="H20" s="44"/>
      <c r="I20" s="45"/>
      <c r="J20" s="44"/>
      <c r="K20" s="44"/>
      <c r="L20" s="74"/>
      <c r="M20" s="74"/>
      <c r="N20" s="45"/>
      <c r="O20" s="44"/>
      <c r="P20" s="33"/>
      <c r="Q20" s="73"/>
      <c r="R20" s="30"/>
      <c r="S20" s="73"/>
      <c r="T20" s="46"/>
      <c r="U20" s="36"/>
      <c r="V20" s="36"/>
      <c r="W20" s="36"/>
      <c r="X20" s="74"/>
      <c r="Y20" s="74"/>
      <c r="Z20" s="73"/>
      <c r="AA20" s="30"/>
      <c r="AB20" s="73"/>
      <c r="AC20" s="73"/>
      <c r="AD20" s="73"/>
      <c r="AE20" s="29"/>
      <c r="AF20" s="34">
        <f>AK20+AL20+BB20+BE20</f>
        <v>2592134.64</v>
      </c>
      <c r="AG20" s="34"/>
      <c r="AH20" s="34"/>
      <c r="AI20" s="34"/>
      <c r="AJ20" s="34"/>
      <c r="AK20" s="34">
        <v>61700</v>
      </c>
      <c r="AL20" s="34">
        <v>24906.73</v>
      </c>
      <c r="AM20" s="68"/>
      <c r="AN20" s="61"/>
      <c r="AO20" s="86"/>
      <c r="AP20" s="61"/>
      <c r="AQ20" s="68"/>
      <c r="AR20" s="61"/>
      <c r="AS20" s="68"/>
      <c r="AT20" s="61"/>
      <c r="AU20" s="86"/>
      <c r="AV20" s="57"/>
      <c r="AW20" s="86"/>
      <c r="AX20" s="51"/>
      <c r="AY20" s="67"/>
      <c r="AZ20" s="52"/>
      <c r="BA20" s="62">
        <v>671</v>
      </c>
      <c r="BB20" s="52">
        <v>2490673.12</v>
      </c>
      <c r="BC20" s="62"/>
      <c r="BD20" s="52"/>
      <c r="BE20" s="82">
        <v>14854.79</v>
      </c>
    </row>
    <row r="21" spans="1:57" ht="24" customHeight="1" x14ac:dyDescent="0.2">
      <c r="A21" s="25">
        <v>11</v>
      </c>
      <c r="B21" s="25"/>
      <c r="C21" s="26"/>
      <c r="D21" s="27" t="s">
        <v>98</v>
      </c>
      <c r="E21" s="73"/>
      <c r="F21" s="29"/>
      <c r="G21" s="29"/>
      <c r="H21" s="44"/>
      <c r="I21" s="45"/>
      <c r="J21" s="44"/>
      <c r="K21" s="44"/>
      <c r="L21" s="74"/>
      <c r="M21" s="74"/>
      <c r="N21" s="45"/>
      <c r="O21" s="44"/>
      <c r="P21" s="33"/>
      <c r="Q21" s="73"/>
      <c r="R21" s="30"/>
      <c r="S21" s="73"/>
      <c r="T21" s="46"/>
      <c r="U21" s="36"/>
      <c r="V21" s="36"/>
      <c r="W21" s="36"/>
      <c r="X21" s="74"/>
      <c r="Y21" s="74"/>
      <c r="Z21" s="73"/>
      <c r="AA21" s="30"/>
      <c r="AB21" s="73"/>
      <c r="AC21" s="73"/>
      <c r="AD21" s="73"/>
      <c r="AE21" s="29"/>
      <c r="AF21" s="34">
        <f>AK21+AL21+AX21+BE21</f>
        <v>1627737.9</v>
      </c>
      <c r="AG21" s="34"/>
      <c r="AH21" s="34"/>
      <c r="AI21" s="34"/>
      <c r="AJ21" s="34"/>
      <c r="AK21" s="34">
        <v>42400</v>
      </c>
      <c r="AL21" s="34">
        <v>15580</v>
      </c>
      <c r="AM21" s="65"/>
      <c r="AN21" s="34"/>
      <c r="AO21" s="86"/>
      <c r="AP21" s="34"/>
      <c r="AQ21" s="65"/>
      <c r="AR21" s="34"/>
      <c r="AS21" s="65"/>
      <c r="AT21" s="34"/>
      <c r="AU21" s="86"/>
      <c r="AV21" s="35"/>
      <c r="AW21" s="86">
        <v>600</v>
      </c>
      <c r="AX21" s="51">
        <v>1558000</v>
      </c>
      <c r="AY21" s="67"/>
      <c r="AZ21" s="52"/>
      <c r="BA21" s="62"/>
      <c r="BB21" s="52"/>
      <c r="BC21" s="62"/>
      <c r="BD21" s="52"/>
      <c r="BE21" s="82">
        <v>11757.9</v>
      </c>
    </row>
    <row r="22" spans="1:57" ht="24" customHeight="1" x14ac:dyDescent="0.2">
      <c r="A22" s="25">
        <v>12</v>
      </c>
      <c r="B22" s="25"/>
      <c r="C22" s="26"/>
      <c r="D22" s="27" t="s">
        <v>99</v>
      </c>
      <c r="E22" s="28" t="s">
        <v>43</v>
      </c>
      <c r="F22" s="29" t="s">
        <v>44</v>
      </c>
      <c r="G22" s="29" t="s">
        <v>50</v>
      </c>
      <c r="H22" s="28">
        <v>422230</v>
      </c>
      <c r="I22" s="30" t="s">
        <v>45</v>
      </c>
      <c r="J22" s="28">
        <v>27</v>
      </c>
      <c r="K22" s="30"/>
      <c r="L22" s="28">
        <v>1601008711</v>
      </c>
      <c r="M22" s="28">
        <v>160101001</v>
      </c>
      <c r="N22" s="31" t="s">
        <v>46</v>
      </c>
      <c r="O22" s="32" t="s">
        <v>67</v>
      </c>
      <c r="P22" s="33" t="s">
        <v>47</v>
      </c>
      <c r="Q22" s="28">
        <v>5</v>
      </c>
      <c r="R22" s="32" t="s">
        <v>59</v>
      </c>
      <c r="S22" s="28">
        <v>2</v>
      </c>
      <c r="T22" s="28">
        <v>3301.5</v>
      </c>
      <c r="U22" s="28">
        <v>3301.5</v>
      </c>
      <c r="V22" s="28">
        <v>3301.5</v>
      </c>
      <c r="W22" s="28">
        <v>3269.13</v>
      </c>
      <c r="X22" s="28">
        <v>60</v>
      </c>
      <c r="Y22" s="28">
        <v>140</v>
      </c>
      <c r="Z22" s="28" t="s">
        <v>71</v>
      </c>
      <c r="AA22" s="31" t="s">
        <v>72</v>
      </c>
      <c r="AB22" s="28">
        <v>1997</v>
      </c>
      <c r="AC22" s="28">
        <v>35</v>
      </c>
      <c r="AD22" s="28">
        <v>2008</v>
      </c>
      <c r="AE22" s="29" t="s">
        <v>42</v>
      </c>
      <c r="AF22" s="34">
        <f>AK22+AL22+AN22+BE22</f>
        <v>174558.61000000002</v>
      </c>
      <c r="AG22" s="34"/>
      <c r="AH22" s="34"/>
      <c r="AI22" s="34"/>
      <c r="AJ22" s="34"/>
      <c r="AK22" s="34">
        <v>20500</v>
      </c>
      <c r="AL22" s="34">
        <v>1397.76</v>
      </c>
      <c r="AM22" s="86">
        <v>84</v>
      </c>
      <c r="AN22" s="34">
        <v>139776</v>
      </c>
      <c r="AO22" s="86"/>
      <c r="AP22" s="34"/>
      <c r="AQ22" s="65"/>
      <c r="AR22" s="34"/>
      <c r="AS22" s="65"/>
      <c r="AT22" s="34"/>
      <c r="AU22" s="86"/>
      <c r="AV22" s="35"/>
      <c r="AW22" s="86"/>
      <c r="AX22" s="51"/>
      <c r="AY22" s="67"/>
      <c r="AZ22" s="52"/>
      <c r="BA22" s="62"/>
      <c r="BB22" s="52"/>
      <c r="BC22" s="62"/>
      <c r="BD22" s="52"/>
      <c r="BE22" s="82">
        <v>12884.85</v>
      </c>
    </row>
    <row r="23" spans="1:57" ht="24" customHeight="1" x14ac:dyDescent="0.2">
      <c r="A23" s="25">
        <v>13</v>
      </c>
      <c r="B23" s="25"/>
      <c r="C23" s="26"/>
      <c r="D23" s="27" t="s">
        <v>100</v>
      </c>
      <c r="E23" s="73"/>
      <c r="F23" s="29"/>
      <c r="G23" s="29"/>
      <c r="H23" s="44"/>
      <c r="I23" s="45"/>
      <c r="J23" s="44"/>
      <c r="K23" s="44"/>
      <c r="L23" s="74"/>
      <c r="M23" s="74"/>
      <c r="N23" s="45"/>
      <c r="O23" s="44"/>
      <c r="P23" s="83"/>
      <c r="Q23" s="73"/>
      <c r="R23" s="30"/>
      <c r="S23" s="73"/>
      <c r="T23" s="36"/>
      <c r="U23" s="36"/>
      <c r="V23" s="36"/>
      <c r="W23" s="36"/>
      <c r="X23" s="74"/>
      <c r="Y23" s="74"/>
      <c r="Z23" s="73"/>
      <c r="AA23" s="47"/>
      <c r="AB23" s="73"/>
      <c r="AC23" s="73"/>
      <c r="AD23" s="73"/>
      <c r="AE23" s="29"/>
      <c r="AF23" s="48">
        <f>AK23+AL23+AP23+BE23</f>
        <v>165147.74</v>
      </c>
      <c r="AG23" s="48"/>
      <c r="AH23" s="48"/>
      <c r="AI23" s="48"/>
      <c r="AJ23" s="48"/>
      <c r="AK23" s="34">
        <v>20500</v>
      </c>
      <c r="AL23" s="48">
        <v>1373.96</v>
      </c>
      <c r="AM23" s="69"/>
      <c r="AN23" s="48"/>
      <c r="AO23" s="86">
        <v>92</v>
      </c>
      <c r="AP23" s="48">
        <v>137396.48000000001</v>
      </c>
      <c r="AQ23" s="69"/>
      <c r="AR23" s="48"/>
      <c r="AS23" s="69"/>
      <c r="AT23" s="48"/>
      <c r="AU23" s="86"/>
      <c r="AV23" s="35"/>
      <c r="AW23" s="86"/>
      <c r="AX23" s="51"/>
      <c r="AY23" s="67"/>
      <c r="AZ23" s="52"/>
      <c r="BA23" s="62"/>
      <c r="BB23" s="52"/>
      <c r="BC23" s="62"/>
      <c r="BD23" s="52"/>
      <c r="BE23" s="84">
        <v>5877.3</v>
      </c>
    </row>
    <row r="24" spans="1:57" ht="24" customHeight="1" x14ac:dyDescent="0.2">
      <c r="A24" s="115" t="s">
        <v>119</v>
      </c>
      <c r="B24" s="116"/>
      <c r="C24" s="116"/>
      <c r="D24" s="117"/>
      <c r="E24" s="123"/>
      <c r="F24" s="123"/>
      <c r="G24" s="123"/>
      <c r="H24" s="49"/>
      <c r="I24" s="123"/>
      <c r="J24" s="123"/>
      <c r="K24" s="123"/>
      <c r="L24" s="49"/>
      <c r="M24" s="123"/>
      <c r="N24" s="123"/>
      <c r="O24" s="123"/>
      <c r="P24" s="49"/>
      <c r="Q24" s="123"/>
      <c r="R24" s="123"/>
      <c r="S24" s="123"/>
      <c r="T24" s="49"/>
      <c r="U24" s="123"/>
      <c r="V24" s="123"/>
      <c r="W24" s="123"/>
      <c r="X24" s="49"/>
      <c r="Y24" s="123"/>
      <c r="Z24" s="123"/>
      <c r="AA24" s="123"/>
      <c r="AB24" s="49"/>
      <c r="AC24" s="123"/>
      <c r="AD24" s="123"/>
      <c r="AE24" s="123"/>
      <c r="AF24" s="113">
        <f>SUM(AF11:AF23)</f>
        <v>29598556.140000001</v>
      </c>
      <c r="AG24" s="50"/>
      <c r="AH24" s="50"/>
      <c r="AI24" s="50"/>
      <c r="AJ24" s="101"/>
      <c r="AK24" s="50">
        <f t="shared" ref="AK24:AX24" si="0">SUM(AK11:AK23)</f>
        <v>739200</v>
      </c>
      <c r="AL24" s="50">
        <f t="shared" si="0"/>
        <v>283879.57</v>
      </c>
      <c r="AM24" s="107">
        <f t="shared" ref="AM24:AT24" si="1">SUM(AM11:AM23)</f>
        <v>454</v>
      </c>
      <c r="AN24" s="50">
        <f t="shared" si="1"/>
        <v>655456</v>
      </c>
      <c r="AO24" s="107">
        <f t="shared" si="1"/>
        <v>342</v>
      </c>
      <c r="AP24" s="50">
        <f t="shared" si="1"/>
        <v>510756.48</v>
      </c>
      <c r="AQ24" s="107">
        <f t="shared" si="1"/>
        <v>250</v>
      </c>
      <c r="AR24" s="50">
        <f t="shared" si="1"/>
        <v>566960</v>
      </c>
      <c r="AS24" s="107">
        <f t="shared" si="1"/>
        <v>628</v>
      </c>
      <c r="AT24" s="50">
        <f t="shared" si="1"/>
        <v>1575076.95</v>
      </c>
      <c r="AU24" s="107">
        <f t="shared" si="0"/>
        <v>2200</v>
      </c>
      <c r="AV24" s="103">
        <f t="shared" si="0"/>
        <v>1960491.13</v>
      </c>
      <c r="AW24" s="107">
        <f t="shared" si="0"/>
        <v>600</v>
      </c>
      <c r="AX24" s="106">
        <f t="shared" si="0"/>
        <v>1558000</v>
      </c>
      <c r="AY24" s="107">
        <f t="shared" ref="AY24:BE24" si="2">SUM(AY11:AY23)</f>
        <v>78</v>
      </c>
      <c r="AZ24" s="108">
        <f t="shared" si="2"/>
        <v>162240</v>
      </c>
      <c r="BA24" s="114">
        <f t="shared" ref="BA24:BB24" si="3">SUM(BA11:BA23)</f>
        <v>6430.5999999999995</v>
      </c>
      <c r="BB24" s="110">
        <f t="shared" si="3"/>
        <v>21398976.880000003</v>
      </c>
      <c r="BC24" s="114"/>
      <c r="BD24" s="110"/>
      <c r="BE24" s="110">
        <f t="shared" si="2"/>
        <v>187519.13</v>
      </c>
    </row>
    <row r="25" spans="1:57" ht="24" customHeight="1" x14ac:dyDescent="0.2">
      <c r="A25" s="22"/>
      <c r="B25" s="23"/>
      <c r="C25" s="24"/>
      <c r="D25" s="120" t="s">
        <v>105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2"/>
    </row>
    <row r="26" spans="1:57" ht="24" customHeight="1" x14ac:dyDescent="0.2">
      <c r="A26" s="25">
        <v>1</v>
      </c>
      <c r="B26" s="25"/>
      <c r="C26" s="26"/>
      <c r="D26" s="27" t="s">
        <v>106</v>
      </c>
      <c r="E26" s="28" t="s">
        <v>43</v>
      </c>
      <c r="F26" s="29" t="s">
        <v>44</v>
      </c>
      <c r="G26" s="29" t="s">
        <v>50</v>
      </c>
      <c r="H26" s="28">
        <v>422230</v>
      </c>
      <c r="I26" s="30" t="s">
        <v>45</v>
      </c>
      <c r="J26" s="28">
        <v>27</v>
      </c>
      <c r="K26" s="30"/>
      <c r="L26" s="28">
        <v>1601008711</v>
      </c>
      <c r="M26" s="28">
        <v>160101001</v>
      </c>
      <c r="N26" s="31" t="s">
        <v>46</v>
      </c>
      <c r="O26" s="32" t="s">
        <v>67</v>
      </c>
      <c r="P26" s="33" t="s">
        <v>47</v>
      </c>
      <c r="Q26" s="28">
        <v>5</v>
      </c>
      <c r="R26" s="32" t="s">
        <v>59</v>
      </c>
      <c r="S26" s="28">
        <v>2</v>
      </c>
      <c r="T26" s="28">
        <v>4734.3</v>
      </c>
      <c r="U26" s="28">
        <v>3302.6</v>
      </c>
      <c r="V26" s="28">
        <v>3302.6</v>
      </c>
      <c r="W26" s="28">
        <v>2944.2</v>
      </c>
      <c r="X26" s="28">
        <v>70</v>
      </c>
      <c r="Y26" s="28">
        <v>153</v>
      </c>
      <c r="Z26" s="28" t="s">
        <v>48</v>
      </c>
      <c r="AA26" s="31" t="s">
        <v>49</v>
      </c>
      <c r="AB26" s="28">
        <v>1972</v>
      </c>
      <c r="AC26" s="28">
        <v>34</v>
      </c>
      <c r="AD26" s="28">
        <v>2010</v>
      </c>
      <c r="AE26" s="29" t="s">
        <v>42</v>
      </c>
      <c r="AF26" s="35">
        <f>AK26+AL26+AX26+BE26</f>
        <v>1507152.1900000002</v>
      </c>
      <c r="AG26" s="34"/>
      <c r="AH26" s="34"/>
      <c r="AI26" s="34"/>
      <c r="AJ26" s="34"/>
      <c r="AK26" s="34">
        <v>40880</v>
      </c>
      <c r="AL26" s="34">
        <v>14405.59</v>
      </c>
      <c r="AM26" s="65"/>
      <c r="AN26" s="34"/>
      <c r="AO26" s="65"/>
      <c r="AP26" s="34"/>
      <c r="AQ26" s="65"/>
      <c r="AR26" s="34"/>
      <c r="AS26" s="65"/>
      <c r="AT26" s="34"/>
      <c r="AU26" s="65"/>
      <c r="AV26" s="35"/>
      <c r="AW26" s="86">
        <v>390</v>
      </c>
      <c r="AX26" s="51">
        <v>1440559</v>
      </c>
      <c r="AY26" s="52"/>
      <c r="AZ26" s="52"/>
      <c r="BA26" s="87"/>
      <c r="BB26" s="52"/>
      <c r="BC26" s="85"/>
      <c r="BD26" s="52"/>
      <c r="BE26" s="90">
        <v>11307.6</v>
      </c>
    </row>
    <row r="27" spans="1:57" ht="24" customHeight="1" x14ac:dyDescent="0.2">
      <c r="A27" s="25">
        <v>2</v>
      </c>
      <c r="B27" s="25"/>
      <c r="C27" s="26"/>
      <c r="D27" s="27" t="s">
        <v>107</v>
      </c>
      <c r="E27" s="28"/>
      <c r="F27" s="29"/>
      <c r="G27" s="29"/>
      <c r="H27" s="28"/>
      <c r="I27" s="30"/>
      <c r="J27" s="28"/>
      <c r="K27" s="30"/>
      <c r="L27" s="28"/>
      <c r="M27" s="28"/>
      <c r="N27" s="31"/>
      <c r="O27" s="32"/>
      <c r="P27" s="33"/>
      <c r="Q27" s="28"/>
      <c r="R27" s="32"/>
      <c r="S27" s="28"/>
      <c r="T27" s="28"/>
      <c r="U27" s="28"/>
      <c r="V27" s="28"/>
      <c r="W27" s="28"/>
      <c r="X27" s="28"/>
      <c r="Y27" s="28"/>
      <c r="Z27" s="28"/>
      <c r="AA27" s="31"/>
      <c r="AB27" s="28"/>
      <c r="AC27" s="28"/>
      <c r="AD27" s="28"/>
      <c r="AE27" s="29"/>
      <c r="AF27" s="35">
        <f>AK27+AL27+AX27+BE27</f>
        <v>1585005.22</v>
      </c>
      <c r="AG27" s="34"/>
      <c r="AH27" s="34"/>
      <c r="AI27" s="34"/>
      <c r="AJ27" s="34"/>
      <c r="AK27" s="34">
        <v>42000</v>
      </c>
      <c r="AL27" s="34">
        <v>15162.5</v>
      </c>
      <c r="AM27" s="65"/>
      <c r="AN27" s="34"/>
      <c r="AO27" s="65"/>
      <c r="AP27" s="34"/>
      <c r="AQ27" s="65"/>
      <c r="AR27" s="34"/>
      <c r="AS27" s="65"/>
      <c r="AT27" s="34"/>
      <c r="AU27" s="65"/>
      <c r="AV27" s="35"/>
      <c r="AW27" s="86">
        <v>405</v>
      </c>
      <c r="AX27" s="51">
        <v>1516250</v>
      </c>
      <c r="AY27" s="52"/>
      <c r="AZ27" s="52"/>
      <c r="BA27" s="87"/>
      <c r="BB27" s="52"/>
      <c r="BC27" s="85"/>
      <c r="BD27" s="52"/>
      <c r="BE27" s="90">
        <v>11592.72</v>
      </c>
    </row>
    <row r="28" spans="1:57" ht="24" customHeight="1" x14ac:dyDescent="0.2">
      <c r="A28" s="25">
        <v>3</v>
      </c>
      <c r="B28" s="25"/>
      <c r="C28" s="26"/>
      <c r="D28" s="27" t="s">
        <v>108</v>
      </c>
      <c r="E28" s="32" t="s">
        <v>69</v>
      </c>
      <c r="F28" s="37" t="s">
        <v>84</v>
      </c>
      <c r="G28" s="37" t="s">
        <v>52</v>
      </c>
      <c r="H28" s="32" t="s">
        <v>51</v>
      </c>
      <c r="I28" s="37" t="s">
        <v>66</v>
      </c>
      <c r="J28" s="32" t="s">
        <v>53</v>
      </c>
      <c r="K28" s="32"/>
      <c r="L28" s="32" t="s">
        <v>54</v>
      </c>
      <c r="M28" s="32" t="s">
        <v>55</v>
      </c>
      <c r="N28" s="38" t="s">
        <v>56</v>
      </c>
      <c r="O28" s="32" t="s">
        <v>68</v>
      </c>
      <c r="P28" s="39" t="s">
        <v>57</v>
      </c>
      <c r="Q28" s="32" t="s">
        <v>58</v>
      </c>
      <c r="R28" s="32" t="s">
        <v>59</v>
      </c>
      <c r="S28" s="32" t="s">
        <v>60</v>
      </c>
      <c r="T28" s="40">
        <v>4100</v>
      </c>
      <c r="U28" s="40">
        <v>3766</v>
      </c>
      <c r="V28" s="40">
        <v>3766</v>
      </c>
      <c r="W28" s="40">
        <v>3578.4</v>
      </c>
      <c r="X28" s="32" t="s">
        <v>61</v>
      </c>
      <c r="Y28" s="32" t="s">
        <v>62</v>
      </c>
      <c r="Z28" s="32" t="s">
        <v>63</v>
      </c>
      <c r="AA28" s="41" t="s">
        <v>64</v>
      </c>
      <c r="AB28" s="32" t="s">
        <v>65</v>
      </c>
      <c r="AC28" s="40">
        <v>26</v>
      </c>
      <c r="AD28" s="42" t="s">
        <v>78</v>
      </c>
      <c r="AE28" s="29" t="s">
        <v>42</v>
      </c>
      <c r="AF28" s="35">
        <f>AK28+AL28+AX28+BE28</f>
        <v>1600677.32</v>
      </c>
      <c r="AG28" s="34"/>
      <c r="AH28" s="34"/>
      <c r="AI28" s="34"/>
      <c r="AJ28" s="34"/>
      <c r="AK28" s="34">
        <v>41200</v>
      </c>
      <c r="AL28" s="34">
        <v>15324.91</v>
      </c>
      <c r="AM28" s="65"/>
      <c r="AN28" s="34"/>
      <c r="AO28" s="65"/>
      <c r="AP28" s="35"/>
      <c r="AQ28" s="65"/>
      <c r="AR28" s="35"/>
      <c r="AS28" s="65"/>
      <c r="AT28" s="35"/>
      <c r="AU28" s="65"/>
      <c r="AV28" s="35"/>
      <c r="AW28" s="86">
        <v>398</v>
      </c>
      <c r="AX28" s="51">
        <v>1532490.57</v>
      </c>
      <c r="AY28" s="52"/>
      <c r="AZ28" s="52"/>
      <c r="BA28" s="87"/>
      <c r="BB28" s="52"/>
      <c r="BC28" s="85"/>
      <c r="BD28" s="52"/>
      <c r="BE28" s="90">
        <v>11661.84</v>
      </c>
    </row>
    <row r="29" spans="1:57" ht="24" customHeight="1" x14ac:dyDescent="0.2">
      <c r="A29" s="25">
        <v>4</v>
      </c>
      <c r="B29" s="25"/>
      <c r="C29" s="26"/>
      <c r="D29" s="27" t="s">
        <v>109</v>
      </c>
      <c r="E29" s="32"/>
      <c r="F29" s="37"/>
      <c r="G29" s="37"/>
      <c r="H29" s="32"/>
      <c r="I29" s="37"/>
      <c r="J29" s="32"/>
      <c r="K29" s="32"/>
      <c r="L29" s="32"/>
      <c r="M29" s="32"/>
      <c r="N29" s="38"/>
      <c r="O29" s="32"/>
      <c r="P29" s="39"/>
      <c r="Q29" s="32"/>
      <c r="R29" s="32"/>
      <c r="S29" s="32"/>
      <c r="T29" s="40"/>
      <c r="U29" s="40"/>
      <c r="V29" s="40"/>
      <c r="W29" s="40"/>
      <c r="X29" s="32"/>
      <c r="Y29" s="32"/>
      <c r="Z29" s="32"/>
      <c r="AA29" s="41"/>
      <c r="AB29" s="32"/>
      <c r="AC29" s="40"/>
      <c r="AD29" s="42"/>
      <c r="AE29" s="29"/>
      <c r="AF29" s="35">
        <f>AK29+AL29+AX29+BE29</f>
        <v>1535274.4000000001</v>
      </c>
      <c r="AG29" s="34"/>
      <c r="AH29" s="34"/>
      <c r="AI29" s="34"/>
      <c r="AJ29" s="34"/>
      <c r="AK29" s="34">
        <v>39400</v>
      </c>
      <c r="AL29" s="34">
        <v>14681.28</v>
      </c>
      <c r="AM29" s="65"/>
      <c r="AN29" s="34"/>
      <c r="AO29" s="65"/>
      <c r="AP29" s="34"/>
      <c r="AQ29" s="65"/>
      <c r="AR29" s="34"/>
      <c r="AS29" s="65"/>
      <c r="AT29" s="34"/>
      <c r="AU29" s="65"/>
      <c r="AV29" s="35"/>
      <c r="AW29" s="86">
        <v>360</v>
      </c>
      <c r="AX29" s="51">
        <v>1468128</v>
      </c>
      <c r="AY29" s="52"/>
      <c r="AZ29" s="52"/>
      <c r="BA29" s="87"/>
      <c r="BB29" s="52"/>
      <c r="BC29" s="85"/>
      <c r="BD29" s="52"/>
      <c r="BE29" s="90">
        <v>13065.12</v>
      </c>
    </row>
    <row r="30" spans="1:57" ht="24" customHeight="1" x14ac:dyDescent="0.2">
      <c r="A30" s="25">
        <v>5</v>
      </c>
      <c r="B30" s="25"/>
      <c r="C30" s="26"/>
      <c r="D30" s="27" t="s">
        <v>110</v>
      </c>
      <c r="E30" s="32"/>
      <c r="F30" s="37"/>
      <c r="G30" s="37"/>
      <c r="H30" s="32"/>
      <c r="I30" s="37"/>
      <c r="J30" s="32"/>
      <c r="K30" s="32"/>
      <c r="L30" s="32"/>
      <c r="M30" s="32"/>
      <c r="N30" s="38"/>
      <c r="O30" s="32"/>
      <c r="P30" s="39"/>
      <c r="Q30" s="32"/>
      <c r="R30" s="32"/>
      <c r="S30" s="32"/>
      <c r="T30" s="40"/>
      <c r="U30" s="40"/>
      <c r="V30" s="40"/>
      <c r="W30" s="40"/>
      <c r="X30" s="32"/>
      <c r="Y30" s="32"/>
      <c r="Z30" s="32"/>
      <c r="AA30" s="41"/>
      <c r="AB30" s="32"/>
      <c r="AC30" s="40"/>
      <c r="AD30" s="42"/>
      <c r="AE30" s="29"/>
      <c r="AF30" s="35">
        <f>AK30+AL30+BB30</f>
        <v>4243199.76</v>
      </c>
      <c r="AG30" s="34"/>
      <c r="AH30" s="34"/>
      <c r="AI30" s="34"/>
      <c r="AJ30" s="34"/>
      <c r="AK30" s="34">
        <v>94750</v>
      </c>
      <c r="AL30" s="34">
        <v>41073.760000000002</v>
      </c>
      <c r="AM30" s="65"/>
      <c r="AN30" s="34"/>
      <c r="AO30" s="65"/>
      <c r="AP30" s="34"/>
      <c r="AQ30" s="65"/>
      <c r="AR30" s="34"/>
      <c r="AS30" s="65"/>
      <c r="AT30" s="34"/>
      <c r="AU30" s="65"/>
      <c r="AV30" s="35"/>
      <c r="AW30" s="86"/>
      <c r="AX30" s="51"/>
      <c r="AY30" s="52"/>
      <c r="AZ30" s="52"/>
      <c r="BA30" s="87">
        <v>2600</v>
      </c>
      <c r="BB30" s="52">
        <v>4107376</v>
      </c>
      <c r="BC30" s="85"/>
      <c r="BD30" s="52"/>
      <c r="BE30" s="90">
        <v>0</v>
      </c>
    </row>
    <row r="31" spans="1:57" ht="24" customHeight="1" x14ac:dyDescent="0.2">
      <c r="A31" s="25">
        <v>6</v>
      </c>
      <c r="B31" s="25"/>
      <c r="C31" s="26"/>
      <c r="D31" s="27" t="s">
        <v>111</v>
      </c>
      <c r="E31" s="32"/>
      <c r="F31" s="37"/>
      <c r="G31" s="37"/>
      <c r="H31" s="32"/>
      <c r="I31" s="37"/>
      <c r="J31" s="32"/>
      <c r="K31" s="32"/>
      <c r="L31" s="32"/>
      <c r="M31" s="32"/>
      <c r="N31" s="38"/>
      <c r="O31" s="32"/>
      <c r="P31" s="39"/>
      <c r="Q31" s="32"/>
      <c r="R31" s="32"/>
      <c r="S31" s="32"/>
      <c r="T31" s="40"/>
      <c r="U31" s="40"/>
      <c r="V31" s="40"/>
      <c r="W31" s="40"/>
      <c r="X31" s="32"/>
      <c r="Y31" s="32"/>
      <c r="Z31" s="32"/>
      <c r="AA31" s="41"/>
      <c r="AB31" s="32"/>
      <c r="AC31" s="40"/>
      <c r="AD31" s="42"/>
      <c r="AE31" s="29"/>
      <c r="AF31" s="35">
        <f>AK31+AL31+BB31+BE31</f>
        <v>2604799.11</v>
      </c>
      <c r="AG31" s="34"/>
      <c r="AH31" s="34"/>
      <c r="AI31" s="34"/>
      <c r="AJ31" s="34"/>
      <c r="AK31" s="34">
        <v>62000</v>
      </c>
      <c r="AL31" s="34">
        <v>24996.35</v>
      </c>
      <c r="AM31" s="65"/>
      <c r="AN31" s="34"/>
      <c r="AO31" s="65"/>
      <c r="AP31" s="34"/>
      <c r="AQ31" s="65"/>
      <c r="AR31" s="34"/>
      <c r="AS31" s="65"/>
      <c r="AT31" s="34"/>
      <c r="AU31" s="65"/>
      <c r="AV31" s="35"/>
      <c r="AW31" s="86"/>
      <c r="AX31" s="51"/>
      <c r="AY31" s="52"/>
      <c r="AZ31" s="52"/>
      <c r="BA31" s="87">
        <v>958</v>
      </c>
      <c r="BB31" s="52">
        <v>2499635</v>
      </c>
      <c r="BC31" s="85"/>
      <c r="BD31" s="52"/>
      <c r="BE31" s="90">
        <v>18167.759999999998</v>
      </c>
    </row>
    <row r="32" spans="1:57" ht="24" customHeight="1" x14ac:dyDescent="0.2">
      <c r="A32" s="25">
        <v>7</v>
      </c>
      <c r="B32" s="25"/>
      <c r="C32" s="26"/>
      <c r="D32" s="27" t="s">
        <v>112</v>
      </c>
      <c r="E32" s="32"/>
      <c r="F32" s="37"/>
      <c r="G32" s="37"/>
      <c r="H32" s="32"/>
      <c r="I32" s="37"/>
      <c r="J32" s="32"/>
      <c r="K32" s="32"/>
      <c r="L32" s="32"/>
      <c r="M32" s="32"/>
      <c r="N32" s="38"/>
      <c r="O32" s="32"/>
      <c r="P32" s="39"/>
      <c r="Q32" s="32"/>
      <c r="R32" s="32"/>
      <c r="S32" s="32"/>
      <c r="T32" s="40"/>
      <c r="U32" s="40"/>
      <c r="V32" s="40"/>
      <c r="W32" s="40"/>
      <c r="X32" s="32"/>
      <c r="Y32" s="32"/>
      <c r="Z32" s="32"/>
      <c r="AA32" s="41"/>
      <c r="AB32" s="32"/>
      <c r="AC32" s="40"/>
      <c r="AD32" s="42"/>
      <c r="AE32" s="29"/>
      <c r="AF32" s="35">
        <f>AK32+AL32+AZ32+BB32+BE32</f>
        <v>1526993.4</v>
      </c>
      <c r="AG32" s="34"/>
      <c r="AH32" s="34"/>
      <c r="AI32" s="34"/>
      <c r="AJ32" s="34"/>
      <c r="AK32" s="34">
        <v>37042</v>
      </c>
      <c r="AL32" s="34">
        <v>13521.4</v>
      </c>
      <c r="AM32" s="65"/>
      <c r="AN32" s="34"/>
      <c r="AO32" s="65"/>
      <c r="AP32" s="34"/>
      <c r="AQ32" s="65"/>
      <c r="AR32" s="34"/>
      <c r="AS32" s="65"/>
      <c r="AT32" s="34"/>
      <c r="AU32" s="65"/>
      <c r="AV32" s="35"/>
      <c r="AW32" s="86"/>
      <c r="AX32" s="51"/>
      <c r="AY32" s="85">
        <v>54</v>
      </c>
      <c r="AZ32" s="52">
        <v>112320</v>
      </c>
      <c r="BA32" s="87">
        <v>363</v>
      </c>
      <c r="BB32" s="52">
        <v>1352140</v>
      </c>
      <c r="BC32" s="85"/>
      <c r="BD32" s="52"/>
      <c r="BE32" s="90">
        <v>11970</v>
      </c>
    </row>
    <row r="33" spans="1:57" ht="24" customHeight="1" x14ac:dyDescent="0.2">
      <c r="A33" s="25">
        <v>8</v>
      </c>
      <c r="B33" s="25"/>
      <c r="C33" s="26"/>
      <c r="D33" s="27" t="s">
        <v>113</v>
      </c>
      <c r="E33" s="28" t="s">
        <v>43</v>
      </c>
      <c r="F33" s="29" t="s">
        <v>44</v>
      </c>
      <c r="G33" s="29" t="s">
        <v>50</v>
      </c>
      <c r="H33" s="28">
        <v>422230</v>
      </c>
      <c r="I33" s="30" t="s">
        <v>45</v>
      </c>
      <c r="J33" s="28">
        <v>27</v>
      </c>
      <c r="K33" s="30"/>
      <c r="L33" s="28">
        <v>1601008711</v>
      </c>
      <c r="M33" s="28">
        <v>160101001</v>
      </c>
      <c r="N33" s="31" t="s">
        <v>46</v>
      </c>
      <c r="O33" s="32" t="s">
        <v>67</v>
      </c>
      <c r="P33" s="33" t="s">
        <v>47</v>
      </c>
      <c r="Q33" s="28">
        <v>5</v>
      </c>
      <c r="R33" s="32" t="s">
        <v>59</v>
      </c>
      <c r="S33" s="28">
        <v>3</v>
      </c>
      <c r="T33" s="40">
        <v>3412.5</v>
      </c>
      <c r="U33" s="40">
        <v>2662.4</v>
      </c>
      <c r="V33" s="40">
        <v>2466.8000000000002</v>
      </c>
      <c r="W33" s="40">
        <v>2271.1999999999998</v>
      </c>
      <c r="X33" s="32" t="s">
        <v>74</v>
      </c>
      <c r="Y33" s="32" t="s">
        <v>75</v>
      </c>
      <c r="Z33" s="32" t="s">
        <v>76</v>
      </c>
      <c r="AA33" s="41" t="s">
        <v>73</v>
      </c>
      <c r="AB33" s="32" t="s">
        <v>77</v>
      </c>
      <c r="AC33" s="40">
        <v>28</v>
      </c>
      <c r="AD33" s="42" t="s">
        <v>78</v>
      </c>
      <c r="AE33" s="29" t="s">
        <v>42</v>
      </c>
      <c r="AF33" s="35">
        <f>AK33+AL33+BB33</f>
        <v>6497910</v>
      </c>
      <c r="AG33" s="34"/>
      <c r="AH33" s="34"/>
      <c r="AI33" s="34"/>
      <c r="AJ33" s="34"/>
      <c r="AK33" s="34">
        <v>137940</v>
      </c>
      <c r="AL33" s="34">
        <v>62970</v>
      </c>
      <c r="AM33" s="66"/>
      <c r="AN33" s="60"/>
      <c r="AO33" s="66"/>
      <c r="AP33" s="60"/>
      <c r="AQ33" s="66"/>
      <c r="AR33" s="60"/>
      <c r="AS33" s="66"/>
      <c r="AT33" s="60"/>
      <c r="AU33" s="66"/>
      <c r="AV33" s="56"/>
      <c r="AW33" s="86"/>
      <c r="AX33" s="51"/>
      <c r="AY33" s="52"/>
      <c r="AZ33" s="52"/>
      <c r="BA33" s="87">
        <v>2970</v>
      </c>
      <c r="BB33" s="52">
        <v>6297000</v>
      </c>
      <c r="BC33" s="85"/>
      <c r="BD33" s="52"/>
      <c r="BE33" s="90">
        <v>0</v>
      </c>
    </row>
    <row r="34" spans="1:57" ht="24" customHeight="1" x14ac:dyDescent="0.2">
      <c r="A34" s="25">
        <v>9</v>
      </c>
      <c r="B34" s="25"/>
      <c r="C34" s="26"/>
      <c r="D34" s="53" t="s">
        <v>114</v>
      </c>
      <c r="E34" s="28" t="s">
        <v>43</v>
      </c>
      <c r="F34" s="29" t="s">
        <v>44</v>
      </c>
      <c r="G34" s="29" t="s">
        <v>50</v>
      </c>
      <c r="H34" s="28">
        <v>422230</v>
      </c>
      <c r="I34" s="30" t="s">
        <v>45</v>
      </c>
      <c r="J34" s="28">
        <v>27</v>
      </c>
      <c r="K34" s="30"/>
      <c r="L34" s="28">
        <v>1601008711</v>
      </c>
      <c r="M34" s="28">
        <v>160101001</v>
      </c>
      <c r="N34" s="31" t="s">
        <v>46</v>
      </c>
      <c r="O34" s="32" t="s">
        <v>67</v>
      </c>
      <c r="P34" s="33" t="s">
        <v>47</v>
      </c>
      <c r="Q34" s="28">
        <v>5</v>
      </c>
      <c r="R34" s="30" t="s">
        <v>70</v>
      </c>
      <c r="S34" s="28">
        <v>2</v>
      </c>
      <c r="T34" s="36">
        <v>5395.1</v>
      </c>
      <c r="U34" s="36">
        <v>5395.1</v>
      </c>
      <c r="V34" s="36">
        <v>5395.1</v>
      </c>
      <c r="W34" s="36">
        <v>4368.8</v>
      </c>
      <c r="X34" s="74">
        <v>95</v>
      </c>
      <c r="Y34" s="74">
        <v>210</v>
      </c>
      <c r="Z34" s="32" t="s">
        <v>63</v>
      </c>
      <c r="AA34" s="43" t="s">
        <v>73</v>
      </c>
      <c r="AB34" s="73">
        <v>1994</v>
      </c>
      <c r="AC34" s="73">
        <v>30</v>
      </c>
      <c r="AD34" s="73">
        <v>2011</v>
      </c>
      <c r="AE34" s="29" t="s">
        <v>42</v>
      </c>
      <c r="AF34" s="35">
        <f>AK34+AL34+BD34+BE34</f>
        <v>1643978.35</v>
      </c>
      <c r="AG34" s="34"/>
      <c r="AH34" s="34"/>
      <c r="AI34" s="34"/>
      <c r="AJ34" s="34"/>
      <c r="AK34" s="34">
        <v>43215</v>
      </c>
      <c r="AL34" s="34">
        <v>15607.55</v>
      </c>
      <c r="AM34" s="67"/>
      <c r="AN34" s="52"/>
      <c r="AO34" s="67"/>
      <c r="AP34" s="52"/>
      <c r="AQ34" s="67"/>
      <c r="AR34" s="52"/>
      <c r="AS34" s="67"/>
      <c r="AT34" s="52"/>
      <c r="AU34" s="70"/>
      <c r="AV34" s="72"/>
      <c r="AW34" s="86"/>
      <c r="AX34" s="51"/>
      <c r="AY34" s="52"/>
      <c r="AZ34" s="52"/>
      <c r="BA34" s="87"/>
      <c r="BB34" s="52"/>
      <c r="BC34" s="85">
        <v>455</v>
      </c>
      <c r="BD34" s="52">
        <v>1560755</v>
      </c>
      <c r="BE34" s="90">
        <v>24400.799999999999</v>
      </c>
    </row>
    <row r="35" spans="1:57" ht="24" customHeight="1" x14ac:dyDescent="0.2">
      <c r="A35" s="25">
        <v>10</v>
      </c>
      <c r="B35" s="25"/>
      <c r="C35" s="26"/>
      <c r="D35" s="53" t="s">
        <v>115</v>
      </c>
      <c r="E35" s="73"/>
      <c r="F35" s="29"/>
      <c r="G35" s="29"/>
      <c r="H35" s="44"/>
      <c r="I35" s="45"/>
      <c r="J35" s="44"/>
      <c r="K35" s="44"/>
      <c r="L35" s="74"/>
      <c r="M35" s="74"/>
      <c r="N35" s="45"/>
      <c r="O35" s="44"/>
      <c r="P35" s="33"/>
      <c r="Q35" s="73"/>
      <c r="R35" s="30"/>
      <c r="S35" s="73"/>
      <c r="T35" s="46"/>
      <c r="U35" s="36"/>
      <c r="V35" s="36"/>
      <c r="W35" s="36"/>
      <c r="X35" s="74"/>
      <c r="Y35" s="74"/>
      <c r="Z35" s="73"/>
      <c r="AA35" s="30"/>
      <c r="AB35" s="73"/>
      <c r="AC35" s="73"/>
      <c r="AD35" s="73"/>
      <c r="AE35" s="29"/>
      <c r="AF35" s="35">
        <f>AK35+AL35+BD35+BE35</f>
        <v>300259.18</v>
      </c>
      <c r="AG35" s="34"/>
      <c r="AH35" s="34"/>
      <c r="AI35" s="34"/>
      <c r="AJ35" s="34"/>
      <c r="AK35" s="34">
        <v>20500</v>
      </c>
      <c r="AL35" s="34">
        <v>2453.2600000000002</v>
      </c>
      <c r="AM35" s="68"/>
      <c r="AN35" s="61"/>
      <c r="AO35" s="68"/>
      <c r="AP35" s="61"/>
      <c r="AQ35" s="68"/>
      <c r="AR35" s="61"/>
      <c r="AS35" s="68"/>
      <c r="AT35" s="61"/>
      <c r="AU35" s="68"/>
      <c r="AV35" s="57"/>
      <c r="AW35" s="86"/>
      <c r="AX35" s="51"/>
      <c r="AY35" s="52"/>
      <c r="AZ35" s="52"/>
      <c r="BA35" s="87"/>
      <c r="BB35" s="52"/>
      <c r="BC35" s="85">
        <v>460</v>
      </c>
      <c r="BD35" s="52">
        <v>245326.4</v>
      </c>
      <c r="BE35" s="90">
        <v>31979.52</v>
      </c>
    </row>
    <row r="36" spans="1:57" ht="24" customHeight="1" x14ac:dyDescent="0.2">
      <c r="A36" s="25">
        <v>11</v>
      </c>
      <c r="B36" s="25"/>
      <c r="C36" s="26"/>
      <c r="D36" s="53" t="s">
        <v>116</v>
      </c>
      <c r="E36" s="73"/>
      <c r="F36" s="29"/>
      <c r="G36" s="29"/>
      <c r="H36" s="44"/>
      <c r="I36" s="45"/>
      <c r="J36" s="44"/>
      <c r="K36" s="44"/>
      <c r="L36" s="74"/>
      <c r="M36" s="74"/>
      <c r="N36" s="45"/>
      <c r="O36" s="44"/>
      <c r="P36" s="33"/>
      <c r="Q36" s="73"/>
      <c r="R36" s="30"/>
      <c r="S36" s="73"/>
      <c r="T36" s="46"/>
      <c r="U36" s="36"/>
      <c r="V36" s="36"/>
      <c r="W36" s="36"/>
      <c r="X36" s="74"/>
      <c r="Y36" s="74"/>
      <c r="Z36" s="73"/>
      <c r="AA36" s="30"/>
      <c r="AB36" s="73"/>
      <c r="AC36" s="73"/>
      <c r="AD36" s="73"/>
      <c r="AE36" s="29"/>
      <c r="AF36" s="35">
        <f>AK36+AL36+AX36+BE36</f>
        <v>844328.92</v>
      </c>
      <c r="AG36" s="34"/>
      <c r="AH36" s="34"/>
      <c r="AI36" s="34"/>
      <c r="AJ36" s="34"/>
      <c r="AK36" s="34">
        <v>29700</v>
      </c>
      <c r="AL36" s="34">
        <v>7987.52</v>
      </c>
      <c r="AM36" s="65"/>
      <c r="AN36" s="34"/>
      <c r="AO36" s="65"/>
      <c r="AP36" s="34"/>
      <c r="AQ36" s="65"/>
      <c r="AR36" s="34"/>
      <c r="AS36" s="65"/>
      <c r="AT36" s="34"/>
      <c r="AU36" s="65"/>
      <c r="AV36" s="35"/>
      <c r="AW36" s="86">
        <v>240</v>
      </c>
      <c r="AX36" s="51">
        <v>798752</v>
      </c>
      <c r="AY36" s="52"/>
      <c r="AZ36" s="52"/>
      <c r="BA36" s="88"/>
      <c r="BB36" s="89"/>
      <c r="BC36" s="85"/>
      <c r="BD36" s="52"/>
      <c r="BE36" s="90">
        <v>7889.4</v>
      </c>
    </row>
    <row r="37" spans="1:57" ht="24" customHeight="1" x14ac:dyDescent="0.2">
      <c r="A37" s="25">
        <v>12</v>
      </c>
      <c r="B37" s="25"/>
      <c r="C37" s="26"/>
      <c r="D37" s="27" t="s">
        <v>117</v>
      </c>
      <c r="E37" s="28" t="s">
        <v>43</v>
      </c>
      <c r="F37" s="29" t="s">
        <v>44</v>
      </c>
      <c r="G37" s="29" t="s">
        <v>50</v>
      </c>
      <c r="H37" s="28">
        <v>422230</v>
      </c>
      <c r="I37" s="30" t="s">
        <v>45</v>
      </c>
      <c r="J37" s="28">
        <v>27</v>
      </c>
      <c r="K37" s="30"/>
      <c r="L37" s="28">
        <v>1601008711</v>
      </c>
      <c r="M37" s="28">
        <v>160101001</v>
      </c>
      <c r="N37" s="31" t="s">
        <v>46</v>
      </c>
      <c r="O37" s="32" t="s">
        <v>67</v>
      </c>
      <c r="P37" s="33" t="s">
        <v>47</v>
      </c>
      <c r="Q37" s="28">
        <v>5</v>
      </c>
      <c r="R37" s="32" t="s">
        <v>59</v>
      </c>
      <c r="S37" s="28">
        <v>2</v>
      </c>
      <c r="T37" s="28">
        <v>3301.5</v>
      </c>
      <c r="U37" s="28">
        <v>3301.5</v>
      </c>
      <c r="V37" s="28">
        <v>3301.5</v>
      </c>
      <c r="W37" s="28">
        <v>3269.13</v>
      </c>
      <c r="X37" s="28">
        <v>60</v>
      </c>
      <c r="Y37" s="28">
        <v>140</v>
      </c>
      <c r="Z37" s="28" t="s">
        <v>71</v>
      </c>
      <c r="AA37" s="31" t="s">
        <v>72</v>
      </c>
      <c r="AB37" s="28">
        <v>1997</v>
      </c>
      <c r="AC37" s="28">
        <v>35</v>
      </c>
      <c r="AD37" s="28">
        <v>2008</v>
      </c>
      <c r="AE37" s="29" t="s">
        <v>42</v>
      </c>
      <c r="AF37" s="35">
        <f>AK37+AL37+BB37+BE37</f>
        <v>616086.17999999993</v>
      </c>
      <c r="AG37" s="34"/>
      <c r="AH37" s="34"/>
      <c r="AI37" s="34"/>
      <c r="AJ37" s="34"/>
      <c r="AK37" s="34">
        <v>24300</v>
      </c>
      <c r="AL37" s="34">
        <v>5806.98</v>
      </c>
      <c r="AM37" s="65"/>
      <c r="AN37" s="34"/>
      <c r="AO37" s="65"/>
      <c r="AP37" s="34"/>
      <c r="AQ37" s="65"/>
      <c r="AR37" s="34"/>
      <c r="AS37" s="65"/>
      <c r="AT37" s="34"/>
      <c r="AU37" s="65"/>
      <c r="AV37" s="35"/>
      <c r="AW37" s="86"/>
      <c r="AX37" s="51"/>
      <c r="AY37" s="52"/>
      <c r="AZ37" s="52"/>
      <c r="BA37" s="87">
        <v>144</v>
      </c>
      <c r="BB37" s="52">
        <v>580698</v>
      </c>
      <c r="BC37" s="85"/>
      <c r="BD37" s="52"/>
      <c r="BE37" s="90">
        <v>5281.2</v>
      </c>
    </row>
    <row r="38" spans="1:57" ht="24" customHeight="1" x14ac:dyDescent="0.2">
      <c r="A38" s="25">
        <v>13</v>
      </c>
      <c r="B38" s="25"/>
      <c r="C38" s="26"/>
      <c r="D38" s="27" t="s">
        <v>118</v>
      </c>
      <c r="E38" s="73"/>
      <c r="F38" s="29"/>
      <c r="G38" s="29"/>
      <c r="H38" s="44"/>
      <c r="I38" s="45"/>
      <c r="J38" s="44"/>
      <c r="K38" s="44"/>
      <c r="L38" s="74"/>
      <c r="M38" s="74"/>
      <c r="N38" s="45"/>
      <c r="O38" s="44"/>
      <c r="P38" s="83"/>
      <c r="Q38" s="73"/>
      <c r="R38" s="30"/>
      <c r="S38" s="73"/>
      <c r="T38" s="36"/>
      <c r="U38" s="36"/>
      <c r="V38" s="36"/>
      <c r="W38" s="36"/>
      <c r="X38" s="74"/>
      <c r="Y38" s="74"/>
      <c r="Z38" s="73"/>
      <c r="AA38" s="47"/>
      <c r="AB38" s="73"/>
      <c r="AC38" s="73"/>
      <c r="AD38" s="73"/>
      <c r="AE38" s="29"/>
      <c r="AF38" s="91">
        <f>AK38+AL38+BB38+BE38</f>
        <v>1003235.56</v>
      </c>
      <c r="AG38" s="48"/>
      <c r="AH38" s="48"/>
      <c r="AI38" s="48"/>
      <c r="AJ38" s="48"/>
      <c r="AK38" s="48">
        <v>32680</v>
      </c>
      <c r="AL38" s="48">
        <v>9478.56</v>
      </c>
      <c r="AM38" s="69"/>
      <c r="AN38" s="48"/>
      <c r="AO38" s="69"/>
      <c r="AP38" s="48"/>
      <c r="AQ38" s="69"/>
      <c r="AR38" s="48"/>
      <c r="AS38" s="69"/>
      <c r="AT38" s="48"/>
      <c r="AU38" s="65"/>
      <c r="AV38" s="35"/>
      <c r="AW38" s="86"/>
      <c r="AX38" s="51"/>
      <c r="AY38" s="52"/>
      <c r="AZ38" s="52"/>
      <c r="BA38" s="87">
        <v>600</v>
      </c>
      <c r="BB38" s="52">
        <v>947856</v>
      </c>
      <c r="BC38" s="85"/>
      <c r="BD38" s="52"/>
      <c r="BE38" s="90">
        <v>13221</v>
      </c>
    </row>
    <row r="39" spans="1:57" ht="24" customHeight="1" x14ac:dyDescent="0.2">
      <c r="A39" s="115" t="s">
        <v>120</v>
      </c>
      <c r="B39" s="116"/>
      <c r="C39" s="116"/>
      <c r="D39" s="117"/>
      <c r="E39" s="123"/>
      <c r="F39" s="123"/>
      <c r="G39" s="123"/>
      <c r="H39" s="49"/>
      <c r="I39" s="123"/>
      <c r="J39" s="123"/>
      <c r="K39" s="123"/>
      <c r="L39" s="49"/>
      <c r="M39" s="123"/>
      <c r="N39" s="123"/>
      <c r="O39" s="123"/>
      <c r="P39" s="49"/>
      <c r="Q39" s="123"/>
      <c r="R39" s="123"/>
      <c r="S39" s="123"/>
      <c r="T39" s="49"/>
      <c r="U39" s="123"/>
      <c r="V39" s="123"/>
      <c r="W39" s="123"/>
      <c r="X39" s="49"/>
      <c r="Y39" s="123"/>
      <c r="Z39" s="123"/>
      <c r="AA39" s="123"/>
      <c r="AB39" s="49"/>
      <c r="AC39" s="123"/>
      <c r="AD39" s="123"/>
      <c r="AE39" s="123"/>
      <c r="AF39" s="100">
        <f>SUM(AF26:AF38)</f>
        <v>25508899.59</v>
      </c>
      <c r="AG39" s="50"/>
      <c r="AH39" s="50"/>
      <c r="AI39" s="50"/>
      <c r="AJ39" s="101"/>
      <c r="AK39" s="50">
        <f t="shared" ref="AK39:AL39" si="4">SUM(AK26:AK38)</f>
        <v>645607</v>
      </c>
      <c r="AL39" s="50">
        <f t="shared" si="4"/>
        <v>243469.66</v>
      </c>
      <c r="AM39" s="104"/>
      <c r="AN39" s="50"/>
      <c r="AO39" s="104"/>
      <c r="AP39" s="50"/>
      <c r="AQ39" s="104"/>
      <c r="AR39" s="50"/>
      <c r="AS39" s="104"/>
      <c r="AT39" s="50"/>
      <c r="AU39" s="104"/>
      <c r="AV39" s="103"/>
      <c r="AW39" s="105">
        <f t="shared" ref="AW39:AX39" si="5">SUM(AW26:AW38)</f>
        <v>1793</v>
      </c>
      <c r="AX39" s="106">
        <f t="shared" si="5"/>
        <v>6756179.5700000003</v>
      </c>
      <c r="AY39" s="107">
        <f>SUM(AY26:AY38)</f>
        <v>54</v>
      </c>
      <c r="AZ39" s="108">
        <f>SUM(AZ26:AZ38)</f>
        <v>112320</v>
      </c>
      <c r="BA39" s="111">
        <f t="shared" ref="BA39:BB39" si="6">SUM(BA26:BA38)</f>
        <v>7635</v>
      </c>
      <c r="BB39" s="110">
        <f t="shared" si="6"/>
        <v>15784705</v>
      </c>
      <c r="BC39" s="107">
        <f t="shared" ref="BC39:BD39" si="7">SUM(BC26:BC38)</f>
        <v>915</v>
      </c>
      <c r="BD39" s="108">
        <f t="shared" si="7"/>
        <v>1806081.4</v>
      </c>
      <c r="BE39" s="112">
        <f t="shared" ref="BE39" si="8">SUM(BE26:BE38)</f>
        <v>160536.96000000002</v>
      </c>
    </row>
    <row r="40" spans="1:57" ht="24" customHeight="1" x14ac:dyDescent="0.2">
      <c r="A40" s="22"/>
      <c r="D40" s="120" t="s">
        <v>122</v>
      </c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2"/>
    </row>
    <row r="41" spans="1:57" ht="24" customHeight="1" x14ac:dyDescent="0.2">
      <c r="A41" s="25">
        <v>1</v>
      </c>
      <c r="D41" s="27" t="s">
        <v>124</v>
      </c>
      <c r="E41" s="28" t="s">
        <v>43</v>
      </c>
      <c r="F41" s="29" t="s">
        <v>44</v>
      </c>
      <c r="G41" s="29" t="s">
        <v>50</v>
      </c>
      <c r="H41" s="28">
        <v>422230</v>
      </c>
      <c r="I41" s="30" t="s">
        <v>45</v>
      </c>
      <c r="J41" s="28">
        <v>27</v>
      </c>
      <c r="K41" s="30"/>
      <c r="L41" s="28">
        <v>1601008711</v>
      </c>
      <c r="M41" s="28">
        <v>160101001</v>
      </c>
      <c r="N41" s="31" t="s">
        <v>46</v>
      </c>
      <c r="O41" s="32" t="s">
        <v>67</v>
      </c>
      <c r="P41" s="33" t="s">
        <v>47</v>
      </c>
      <c r="Q41" s="28">
        <v>5</v>
      </c>
      <c r="R41" s="32" t="s">
        <v>59</v>
      </c>
      <c r="S41" s="28">
        <v>2</v>
      </c>
      <c r="T41" s="28">
        <v>4734.3</v>
      </c>
      <c r="U41" s="28">
        <v>3302.6</v>
      </c>
      <c r="V41" s="28">
        <v>3302.6</v>
      </c>
      <c r="W41" s="28">
        <v>2944.2</v>
      </c>
      <c r="X41" s="28">
        <v>70</v>
      </c>
      <c r="Y41" s="28">
        <v>153</v>
      </c>
      <c r="Z41" s="28" t="s">
        <v>48</v>
      </c>
      <c r="AA41" s="31" t="s">
        <v>49</v>
      </c>
      <c r="AB41" s="28">
        <v>1972</v>
      </c>
      <c r="AC41" s="28">
        <v>34</v>
      </c>
      <c r="AD41" s="28">
        <v>2010</v>
      </c>
      <c r="AE41" s="29" t="s">
        <v>42</v>
      </c>
      <c r="AF41" s="35">
        <f>AK41+AL41+AV41+BE41</f>
        <v>1064685.24</v>
      </c>
      <c r="AG41" s="34"/>
      <c r="AH41" s="34"/>
      <c r="AI41" s="34"/>
      <c r="AJ41" s="34"/>
      <c r="AK41" s="34">
        <v>31732</v>
      </c>
      <c r="AL41" s="34">
        <v>9363.07</v>
      </c>
      <c r="AM41" s="65"/>
      <c r="AN41" s="35"/>
      <c r="AO41" s="65"/>
      <c r="AP41" s="34"/>
      <c r="AQ41" s="65"/>
      <c r="AR41" s="34"/>
      <c r="AS41" s="65"/>
      <c r="AT41" s="34"/>
      <c r="AU41" s="86">
        <v>990</v>
      </c>
      <c r="AV41" s="35">
        <v>936307</v>
      </c>
      <c r="AW41" s="86"/>
      <c r="AX41" s="51"/>
      <c r="AY41" s="85"/>
      <c r="AZ41" s="52"/>
      <c r="BA41" s="85"/>
      <c r="BB41" s="52"/>
      <c r="BC41" s="85"/>
      <c r="BD41" s="52"/>
      <c r="BE41" s="99">
        <v>87283.17</v>
      </c>
    </row>
    <row r="42" spans="1:57" ht="24" customHeight="1" x14ac:dyDescent="0.2">
      <c r="A42" s="25">
        <v>2</v>
      </c>
      <c r="D42" s="27" t="s">
        <v>125</v>
      </c>
      <c r="E42" s="28"/>
      <c r="F42" s="29"/>
      <c r="G42" s="29"/>
      <c r="H42" s="28"/>
      <c r="I42" s="30"/>
      <c r="J42" s="28"/>
      <c r="K42" s="30"/>
      <c r="L42" s="28"/>
      <c r="M42" s="28"/>
      <c r="N42" s="31"/>
      <c r="O42" s="32"/>
      <c r="P42" s="33"/>
      <c r="Q42" s="28"/>
      <c r="R42" s="32"/>
      <c r="S42" s="28"/>
      <c r="T42" s="28"/>
      <c r="U42" s="28"/>
      <c r="V42" s="28"/>
      <c r="W42" s="28"/>
      <c r="X42" s="28"/>
      <c r="Y42" s="28"/>
      <c r="Z42" s="28"/>
      <c r="AA42" s="31"/>
      <c r="AB42" s="28"/>
      <c r="AC42" s="28"/>
      <c r="AD42" s="28"/>
      <c r="AE42" s="29"/>
      <c r="AF42" s="35">
        <f>AK42+AL42+AX42+BB42+BE42</f>
        <v>2995901.1</v>
      </c>
      <c r="AG42" s="34"/>
      <c r="AH42" s="34"/>
      <c r="AI42" s="34"/>
      <c r="AJ42" s="34"/>
      <c r="AK42" s="34">
        <v>73543</v>
      </c>
      <c r="AL42" s="34">
        <v>28851.52</v>
      </c>
      <c r="AM42" s="35"/>
      <c r="AN42" s="35"/>
      <c r="AO42" s="65"/>
      <c r="AP42" s="34"/>
      <c r="AQ42" s="65"/>
      <c r="AR42" s="34"/>
      <c r="AS42" s="65"/>
      <c r="AT42" s="34"/>
      <c r="AU42" s="86"/>
      <c r="AV42" s="35"/>
      <c r="AW42" s="86">
        <v>410</v>
      </c>
      <c r="AX42" s="51">
        <v>1392360</v>
      </c>
      <c r="AY42" s="85"/>
      <c r="AZ42" s="52"/>
      <c r="BA42" s="85">
        <v>644</v>
      </c>
      <c r="BB42" s="52">
        <v>1492792</v>
      </c>
      <c r="BC42" s="85"/>
      <c r="BD42" s="52"/>
      <c r="BE42" s="99">
        <v>8354.58</v>
      </c>
    </row>
    <row r="43" spans="1:57" ht="24" customHeight="1" x14ac:dyDescent="0.2">
      <c r="A43" s="25">
        <v>3</v>
      </c>
      <c r="D43" s="27" t="s">
        <v>126</v>
      </c>
      <c r="E43" s="32" t="s">
        <v>69</v>
      </c>
      <c r="F43" s="37" t="s">
        <v>84</v>
      </c>
      <c r="G43" s="37" t="s">
        <v>52</v>
      </c>
      <c r="H43" s="32" t="s">
        <v>51</v>
      </c>
      <c r="I43" s="37" t="s">
        <v>66</v>
      </c>
      <c r="J43" s="32" t="s">
        <v>53</v>
      </c>
      <c r="K43" s="32"/>
      <c r="L43" s="32" t="s">
        <v>54</v>
      </c>
      <c r="M43" s="32" t="s">
        <v>55</v>
      </c>
      <c r="N43" s="38" t="s">
        <v>56</v>
      </c>
      <c r="O43" s="32" t="s">
        <v>68</v>
      </c>
      <c r="P43" s="39" t="s">
        <v>57</v>
      </c>
      <c r="Q43" s="32" t="s">
        <v>58</v>
      </c>
      <c r="R43" s="32" t="s">
        <v>59</v>
      </c>
      <c r="S43" s="32" t="s">
        <v>60</v>
      </c>
      <c r="T43" s="40">
        <v>4100</v>
      </c>
      <c r="U43" s="40">
        <v>3766</v>
      </c>
      <c r="V43" s="40">
        <v>3766</v>
      </c>
      <c r="W43" s="40">
        <v>3578.4</v>
      </c>
      <c r="X43" s="32" t="s">
        <v>61</v>
      </c>
      <c r="Y43" s="32" t="s">
        <v>62</v>
      </c>
      <c r="Z43" s="32" t="s">
        <v>63</v>
      </c>
      <c r="AA43" s="41" t="s">
        <v>64</v>
      </c>
      <c r="AB43" s="32" t="s">
        <v>65</v>
      </c>
      <c r="AC43" s="40">
        <v>26</v>
      </c>
      <c r="AD43" s="42" t="s">
        <v>78</v>
      </c>
      <c r="AE43" s="29" t="s">
        <v>42</v>
      </c>
      <c r="AF43" s="35">
        <f>AK43+AL43+AV43+AX43+BB43+BE43</f>
        <v>5373730.2300000004</v>
      </c>
      <c r="AG43" s="34"/>
      <c r="AH43" s="34"/>
      <c r="AI43" s="34"/>
      <c r="AJ43" s="34"/>
      <c r="AK43" s="34">
        <v>115800</v>
      </c>
      <c r="AL43" s="34">
        <v>51916.62</v>
      </c>
      <c r="AM43" s="35"/>
      <c r="AN43" s="35"/>
      <c r="AO43" s="65"/>
      <c r="AP43" s="35"/>
      <c r="AQ43" s="65"/>
      <c r="AR43" s="35"/>
      <c r="AS43" s="65"/>
      <c r="AT43" s="35"/>
      <c r="AU43" s="86">
        <v>140</v>
      </c>
      <c r="AV43" s="35">
        <v>247750</v>
      </c>
      <c r="AW43" s="86">
        <v>715</v>
      </c>
      <c r="AX43" s="51">
        <v>2406166</v>
      </c>
      <c r="AY43" s="85"/>
      <c r="AZ43" s="52"/>
      <c r="BA43" s="85">
        <v>1094</v>
      </c>
      <c r="BB43" s="52">
        <v>2537746</v>
      </c>
      <c r="BC43" s="85"/>
      <c r="BD43" s="52"/>
      <c r="BE43" s="99">
        <v>14351.61</v>
      </c>
    </row>
    <row r="44" spans="1:57" ht="24" customHeight="1" x14ac:dyDescent="0.2">
      <c r="A44" s="25">
        <v>4</v>
      </c>
      <c r="D44" s="27" t="s">
        <v>127</v>
      </c>
      <c r="E44" s="32"/>
      <c r="F44" s="37"/>
      <c r="G44" s="37"/>
      <c r="H44" s="32"/>
      <c r="I44" s="37"/>
      <c r="J44" s="32"/>
      <c r="K44" s="32"/>
      <c r="L44" s="32"/>
      <c r="M44" s="32"/>
      <c r="N44" s="38"/>
      <c r="O44" s="32"/>
      <c r="P44" s="39"/>
      <c r="Q44" s="32"/>
      <c r="R44" s="32"/>
      <c r="S44" s="32"/>
      <c r="T44" s="40"/>
      <c r="U44" s="40"/>
      <c r="V44" s="40"/>
      <c r="W44" s="40"/>
      <c r="X44" s="32"/>
      <c r="Y44" s="32"/>
      <c r="Z44" s="32"/>
      <c r="AA44" s="41"/>
      <c r="AB44" s="32"/>
      <c r="AC44" s="40"/>
      <c r="AD44" s="42"/>
      <c r="AE44" s="29"/>
      <c r="AF44" s="35">
        <f>AK44+AL44+AN44+BE44</f>
        <v>292943.56</v>
      </c>
      <c r="AG44" s="34"/>
      <c r="AH44" s="34"/>
      <c r="AI44" s="34"/>
      <c r="AJ44" s="34"/>
      <c r="AK44" s="34">
        <v>20500</v>
      </c>
      <c r="AL44" s="34">
        <v>2697.46</v>
      </c>
      <c r="AM44" s="86">
        <v>150</v>
      </c>
      <c r="AN44" s="35">
        <v>250250</v>
      </c>
      <c r="AO44" s="65"/>
      <c r="AP44" s="34"/>
      <c r="AQ44" s="65"/>
      <c r="AR44" s="34"/>
      <c r="AS44" s="65"/>
      <c r="AT44" s="34"/>
      <c r="AU44" s="86"/>
      <c r="AV44" s="30"/>
      <c r="AW44" s="86"/>
      <c r="AX44" s="51"/>
      <c r="AY44" s="85"/>
      <c r="AZ44" s="52"/>
      <c r="BA44" s="85"/>
      <c r="BB44" s="52"/>
      <c r="BC44" s="85"/>
      <c r="BD44" s="52"/>
      <c r="BE44" s="99">
        <v>19496.099999999999</v>
      </c>
    </row>
    <row r="45" spans="1:57" ht="24" customHeight="1" x14ac:dyDescent="0.2">
      <c r="A45" s="25">
        <v>5</v>
      </c>
      <c r="D45" s="27" t="s">
        <v>128</v>
      </c>
      <c r="E45" s="32"/>
      <c r="F45" s="37"/>
      <c r="G45" s="37"/>
      <c r="H45" s="32"/>
      <c r="I45" s="37"/>
      <c r="J45" s="32"/>
      <c r="K45" s="32"/>
      <c r="L45" s="32"/>
      <c r="M45" s="32"/>
      <c r="N45" s="38"/>
      <c r="O45" s="32"/>
      <c r="P45" s="39"/>
      <c r="Q45" s="32"/>
      <c r="R45" s="32"/>
      <c r="S45" s="32"/>
      <c r="T45" s="40"/>
      <c r="U45" s="40"/>
      <c r="V45" s="40"/>
      <c r="W45" s="40"/>
      <c r="X45" s="32"/>
      <c r="Y45" s="32"/>
      <c r="Z45" s="32"/>
      <c r="AA45" s="41"/>
      <c r="AB45" s="32"/>
      <c r="AC45" s="40"/>
      <c r="AD45" s="42"/>
      <c r="AE45" s="29"/>
      <c r="AF45" s="35">
        <f>AK45+AL45+AX45+BE45</f>
        <v>4803517.57</v>
      </c>
      <c r="AG45" s="34"/>
      <c r="AH45" s="34"/>
      <c r="AI45" s="34"/>
      <c r="AJ45" s="34"/>
      <c r="AK45" s="34">
        <v>102500</v>
      </c>
      <c r="AL45" s="34">
        <v>45700</v>
      </c>
      <c r="AM45" s="86"/>
      <c r="AN45" s="35"/>
      <c r="AO45" s="65"/>
      <c r="AP45" s="34"/>
      <c r="AQ45" s="65"/>
      <c r="AR45" s="34"/>
      <c r="AS45" s="65"/>
      <c r="AT45" s="34"/>
      <c r="AU45" s="86"/>
      <c r="AV45" s="30"/>
      <c r="AW45" s="86">
        <v>1730</v>
      </c>
      <c r="AX45" s="51">
        <v>4570000</v>
      </c>
      <c r="AY45" s="85"/>
      <c r="AZ45" s="52"/>
      <c r="BA45" s="85"/>
      <c r="BB45" s="52"/>
      <c r="BC45" s="85"/>
      <c r="BD45" s="52"/>
      <c r="BE45" s="99">
        <v>85317.57</v>
      </c>
    </row>
    <row r="46" spans="1:57" ht="24" customHeight="1" x14ac:dyDescent="0.2">
      <c r="A46" s="25">
        <v>6</v>
      </c>
      <c r="D46" s="27" t="s">
        <v>129</v>
      </c>
      <c r="E46" s="32"/>
      <c r="F46" s="37"/>
      <c r="G46" s="37"/>
      <c r="H46" s="32"/>
      <c r="I46" s="37"/>
      <c r="J46" s="32"/>
      <c r="K46" s="32"/>
      <c r="L46" s="32"/>
      <c r="M46" s="32"/>
      <c r="N46" s="38"/>
      <c r="O46" s="32"/>
      <c r="P46" s="39"/>
      <c r="Q46" s="32"/>
      <c r="R46" s="32"/>
      <c r="S46" s="32"/>
      <c r="T46" s="40"/>
      <c r="U46" s="40"/>
      <c r="V46" s="40"/>
      <c r="W46" s="40"/>
      <c r="X46" s="32"/>
      <c r="Y46" s="32"/>
      <c r="Z46" s="32"/>
      <c r="AA46" s="41"/>
      <c r="AB46" s="32"/>
      <c r="AC46" s="40"/>
      <c r="AD46" s="42"/>
      <c r="AE46" s="29"/>
      <c r="AF46" s="35">
        <f>AK46+AL46+AX46+BE46</f>
        <v>4858288.4700000007</v>
      </c>
      <c r="AG46" s="34"/>
      <c r="AH46" s="34"/>
      <c r="AI46" s="34"/>
      <c r="AJ46" s="34"/>
      <c r="AK46" s="34">
        <v>108213</v>
      </c>
      <c r="AL46" s="34">
        <v>46406.400000000001</v>
      </c>
      <c r="AM46" s="86"/>
      <c r="AN46" s="35"/>
      <c r="AO46" s="65"/>
      <c r="AP46" s="34"/>
      <c r="AQ46" s="65"/>
      <c r="AR46" s="34"/>
      <c r="AS46" s="65"/>
      <c r="AT46" s="34"/>
      <c r="AU46" s="86"/>
      <c r="AV46" s="30"/>
      <c r="AW46" s="86">
        <v>1800</v>
      </c>
      <c r="AX46" s="51">
        <v>4640640</v>
      </c>
      <c r="AY46" s="85"/>
      <c r="AZ46" s="52"/>
      <c r="BA46" s="85"/>
      <c r="BB46" s="52"/>
      <c r="BC46" s="85"/>
      <c r="BD46" s="52"/>
      <c r="BE46" s="99">
        <v>63029.07</v>
      </c>
    </row>
    <row r="47" spans="1:57" ht="24" customHeight="1" x14ac:dyDescent="0.2">
      <c r="A47" s="25">
        <v>7</v>
      </c>
      <c r="D47" s="53" t="s">
        <v>130</v>
      </c>
      <c r="E47" s="32"/>
      <c r="F47" s="37"/>
      <c r="G47" s="37"/>
      <c r="H47" s="32"/>
      <c r="I47" s="37"/>
      <c r="J47" s="32"/>
      <c r="K47" s="32"/>
      <c r="L47" s="32"/>
      <c r="M47" s="32"/>
      <c r="N47" s="38"/>
      <c r="O47" s="32"/>
      <c r="P47" s="39"/>
      <c r="Q47" s="32"/>
      <c r="R47" s="32"/>
      <c r="S47" s="32"/>
      <c r="T47" s="40"/>
      <c r="U47" s="40"/>
      <c r="V47" s="40"/>
      <c r="W47" s="40"/>
      <c r="X47" s="32"/>
      <c r="Y47" s="32"/>
      <c r="Z47" s="32"/>
      <c r="AA47" s="41"/>
      <c r="AB47" s="32"/>
      <c r="AC47" s="40"/>
      <c r="AD47" s="42"/>
      <c r="AE47" s="29"/>
      <c r="AF47" s="35">
        <f>AK47+AL47+BB47+BE47</f>
        <v>1515315.08</v>
      </c>
      <c r="AG47" s="34"/>
      <c r="AH47" s="34"/>
      <c r="AI47" s="34"/>
      <c r="AJ47" s="34"/>
      <c r="AK47" s="34">
        <v>45487</v>
      </c>
      <c r="AL47" s="34">
        <v>14464.76</v>
      </c>
      <c r="AM47" s="97"/>
      <c r="AN47" s="96"/>
      <c r="AO47" s="65"/>
      <c r="AP47" s="34"/>
      <c r="AQ47" s="65"/>
      <c r="AR47" s="34"/>
      <c r="AS47" s="65"/>
      <c r="AT47" s="34"/>
      <c r="AU47" s="86"/>
      <c r="AV47" s="35"/>
      <c r="AW47" s="86"/>
      <c r="AX47" s="51"/>
      <c r="AY47" s="85"/>
      <c r="AZ47" s="52"/>
      <c r="BA47" s="85">
        <v>427</v>
      </c>
      <c r="BB47" s="52">
        <v>1446476</v>
      </c>
      <c r="BC47" s="85"/>
      <c r="BD47" s="52"/>
      <c r="BE47" s="99">
        <v>8887.32</v>
      </c>
    </row>
    <row r="48" spans="1:57" ht="24" customHeight="1" x14ac:dyDescent="0.2">
      <c r="A48" s="25">
        <v>8</v>
      </c>
      <c r="D48" s="53" t="s">
        <v>131</v>
      </c>
      <c r="E48" s="28" t="s">
        <v>43</v>
      </c>
      <c r="F48" s="29" t="s">
        <v>44</v>
      </c>
      <c r="G48" s="29" t="s">
        <v>50</v>
      </c>
      <c r="H48" s="28">
        <v>422230</v>
      </c>
      <c r="I48" s="30" t="s">
        <v>45</v>
      </c>
      <c r="J48" s="28">
        <v>27</v>
      </c>
      <c r="K48" s="30"/>
      <c r="L48" s="28">
        <v>1601008711</v>
      </c>
      <c r="M48" s="28">
        <v>160101001</v>
      </c>
      <c r="N48" s="31" t="s">
        <v>46</v>
      </c>
      <c r="O48" s="32" t="s">
        <v>67</v>
      </c>
      <c r="P48" s="33" t="s">
        <v>47</v>
      </c>
      <c r="Q48" s="28">
        <v>5</v>
      </c>
      <c r="R48" s="32" t="s">
        <v>59</v>
      </c>
      <c r="S48" s="28">
        <v>3</v>
      </c>
      <c r="T48" s="40">
        <v>3412.5</v>
      </c>
      <c r="U48" s="40">
        <v>2662.4</v>
      </c>
      <c r="V48" s="40">
        <v>2466.8000000000002</v>
      </c>
      <c r="W48" s="40">
        <v>2271.1999999999998</v>
      </c>
      <c r="X48" s="32" t="s">
        <v>74</v>
      </c>
      <c r="Y48" s="32" t="s">
        <v>75</v>
      </c>
      <c r="Z48" s="32" t="s">
        <v>76</v>
      </c>
      <c r="AA48" s="41" t="s">
        <v>73</v>
      </c>
      <c r="AB48" s="32" t="s">
        <v>77</v>
      </c>
      <c r="AC48" s="40">
        <v>28</v>
      </c>
      <c r="AD48" s="42" t="s">
        <v>78</v>
      </c>
      <c r="AE48" s="29" t="s">
        <v>42</v>
      </c>
      <c r="AF48" s="35">
        <f>AK48+AL48+AV48</f>
        <v>866377.7</v>
      </c>
      <c r="AG48" s="34"/>
      <c r="AH48" s="34"/>
      <c r="AI48" s="34"/>
      <c r="AJ48" s="34"/>
      <c r="AK48" s="34">
        <v>32350</v>
      </c>
      <c r="AL48" s="34">
        <v>8257.7000000000007</v>
      </c>
      <c r="AM48" s="97"/>
      <c r="AN48" s="96"/>
      <c r="AO48" s="66"/>
      <c r="AP48" s="60"/>
      <c r="AQ48" s="66"/>
      <c r="AR48" s="60"/>
      <c r="AS48" s="66"/>
      <c r="AT48" s="60"/>
      <c r="AU48" s="86">
        <v>820</v>
      </c>
      <c r="AV48" s="35">
        <v>825770</v>
      </c>
      <c r="AW48" s="86"/>
      <c r="AX48" s="51"/>
      <c r="AY48" s="85"/>
      <c r="AZ48" s="52"/>
      <c r="BA48" s="85"/>
      <c r="BB48" s="52"/>
      <c r="BC48" s="85"/>
      <c r="BD48" s="52"/>
      <c r="BE48" s="99">
        <v>0</v>
      </c>
    </row>
    <row r="49" spans="1:57" ht="24" customHeight="1" x14ac:dyDescent="0.2">
      <c r="A49" s="25">
        <v>9</v>
      </c>
      <c r="D49" s="53" t="s">
        <v>132</v>
      </c>
      <c r="E49" s="28" t="s">
        <v>43</v>
      </c>
      <c r="F49" s="29" t="s">
        <v>44</v>
      </c>
      <c r="G49" s="29" t="s">
        <v>50</v>
      </c>
      <c r="H49" s="28">
        <v>422230</v>
      </c>
      <c r="I49" s="30" t="s">
        <v>45</v>
      </c>
      <c r="J49" s="28">
        <v>27</v>
      </c>
      <c r="K49" s="30"/>
      <c r="L49" s="28">
        <v>1601008711</v>
      </c>
      <c r="M49" s="28">
        <v>160101001</v>
      </c>
      <c r="N49" s="31" t="s">
        <v>46</v>
      </c>
      <c r="O49" s="32" t="s">
        <v>67</v>
      </c>
      <c r="P49" s="33" t="s">
        <v>47</v>
      </c>
      <c r="Q49" s="28">
        <v>5</v>
      </c>
      <c r="R49" s="30" t="s">
        <v>70</v>
      </c>
      <c r="S49" s="28">
        <v>2</v>
      </c>
      <c r="T49" s="36">
        <v>5395.1</v>
      </c>
      <c r="U49" s="36">
        <v>5395.1</v>
      </c>
      <c r="V49" s="36">
        <v>5395.1</v>
      </c>
      <c r="W49" s="36">
        <v>4368.8</v>
      </c>
      <c r="X49" s="79">
        <v>95</v>
      </c>
      <c r="Y49" s="79">
        <v>210</v>
      </c>
      <c r="Z49" s="32" t="s">
        <v>63</v>
      </c>
      <c r="AA49" s="43" t="s">
        <v>73</v>
      </c>
      <c r="AB49" s="78">
        <v>1994</v>
      </c>
      <c r="AC49" s="78">
        <v>30</v>
      </c>
      <c r="AD49" s="78">
        <v>2011</v>
      </c>
      <c r="AE49" s="29" t="s">
        <v>42</v>
      </c>
      <c r="AF49" s="35">
        <f>AK49+AL49+AZ49+BE49</f>
        <v>329383.64</v>
      </c>
      <c r="AG49" s="34"/>
      <c r="AH49" s="34"/>
      <c r="AI49" s="34"/>
      <c r="AJ49" s="34"/>
      <c r="AK49" s="34">
        <v>20500</v>
      </c>
      <c r="AL49" s="34">
        <v>2912</v>
      </c>
      <c r="AM49" s="98"/>
      <c r="AN49" s="54"/>
      <c r="AO49" s="67"/>
      <c r="AP49" s="52"/>
      <c r="AQ49" s="67"/>
      <c r="AR49" s="52"/>
      <c r="AS49" s="67"/>
      <c r="AT49" s="52"/>
      <c r="AU49" s="86"/>
      <c r="AV49" s="35"/>
      <c r="AW49" s="86"/>
      <c r="AX49" s="51"/>
      <c r="AY49" s="85">
        <v>140</v>
      </c>
      <c r="AZ49" s="52">
        <v>291200</v>
      </c>
      <c r="BA49" s="85"/>
      <c r="BB49" s="52"/>
      <c r="BC49" s="85"/>
      <c r="BD49" s="52"/>
      <c r="BE49" s="99">
        <v>14771.64</v>
      </c>
    </row>
    <row r="50" spans="1:57" ht="24" customHeight="1" x14ac:dyDescent="0.2">
      <c r="A50" s="25">
        <v>10</v>
      </c>
      <c r="D50" s="27" t="s">
        <v>133</v>
      </c>
      <c r="E50" s="78"/>
      <c r="F50" s="29"/>
      <c r="G50" s="29"/>
      <c r="H50" s="44"/>
      <c r="I50" s="45"/>
      <c r="J50" s="44"/>
      <c r="K50" s="44"/>
      <c r="L50" s="79"/>
      <c r="M50" s="79"/>
      <c r="N50" s="45"/>
      <c r="O50" s="44"/>
      <c r="P50" s="33"/>
      <c r="Q50" s="78"/>
      <c r="R50" s="30"/>
      <c r="S50" s="78"/>
      <c r="T50" s="46"/>
      <c r="U50" s="36"/>
      <c r="V50" s="36"/>
      <c r="W50" s="36"/>
      <c r="X50" s="79"/>
      <c r="Y50" s="79"/>
      <c r="Z50" s="78"/>
      <c r="AA50" s="30"/>
      <c r="AB50" s="78"/>
      <c r="AC50" s="78"/>
      <c r="AD50" s="78"/>
      <c r="AE50" s="29"/>
      <c r="AF50" s="35">
        <f>AK50+AL50+AX50+BE50</f>
        <v>1594236.41</v>
      </c>
      <c r="AG50" s="34"/>
      <c r="AH50" s="34"/>
      <c r="AI50" s="34"/>
      <c r="AJ50" s="34"/>
      <c r="AK50" s="34">
        <v>42360</v>
      </c>
      <c r="AL50" s="34">
        <v>15180</v>
      </c>
      <c r="AM50" s="86"/>
      <c r="AN50" s="35"/>
      <c r="AO50" s="68"/>
      <c r="AP50" s="61"/>
      <c r="AQ50" s="68"/>
      <c r="AR50" s="61"/>
      <c r="AS50" s="68"/>
      <c r="AT50" s="61"/>
      <c r="AU50" s="86"/>
      <c r="AV50" s="35"/>
      <c r="AW50" s="86">
        <v>600</v>
      </c>
      <c r="AX50" s="51">
        <v>1518000</v>
      </c>
      <c r="AY50" s="85"/>
      <c r="AZ50" s="52"/>
      <c r="BA50" s="85"/>
      <c r="BB50" s="52"/>
      <c r="BC50" s="85"/>
      <c r="BD50" s="52"/>
      <c r="BE50" s="99">
        <v>18696.41</v>
      </c>
    </row>
    <row r="51" spans="1:57" ht="24" customHeight="1" x14ac:dyDescent="0.2">
      <c r="A51" s="25">
        <v>11</v>
      </c>
      <c r="D51" s="27" t="s">
        <v>134</v>
      </c>
      <c r="E51" s="78"/>
      <c r="F51" s="29"/>
      <c r="G51" s="29"/>
      <c r="H51" s="44"/>
      <c r="I51" s="45"/>
      <c r="J51" s="44"/>
      <c r="K51" s="44"/>
      <c r="L51" s="79"/>
      <c r="M51" s="79"/>
      <c r="N51" s="45"/>
      <c r="O51" s="44"/>
      <c r="P51" s="33"/>
      <c r="Q51" s="78"/>
      <c r="R51" s="30"/>
      <c r="S51" s="78"/>
      <c r="T51" s="46"/>
      <c r="U51" s="36"/>
      <c r="V51" s="36"/>
      <c r="W51" s="36"/>
      <c r="X51" s="79"/>
      <c r="Y51" s="79"/>
      <c r="Z51" s="78"/>
      <c r="AA51" s="30"/>
      <c r="AB51" s="78"/>
      <c r="AC51" s="78"/>
      <c r="AD51" s="78"/>
      <c r="AE51" s="29"/>
      <c r="AF51" s="35">
        <f>AK51+AL51+BB51</f>
        <v>999244.34</v>
      </c>
      <c r="AG51" s="34"/>
      <c r="AH51" s="34"/>
      <c r="AI51" s="34"/>
      <c r="AJ51" s="34"/>
      <c r="AK51" s="34">
        <v>32337</v>
      </c>
      <c r="AL51" s="34">
        <v>9573.34</v>
      </c>
      <c r="AM51" s="86"/>
      <c r="AN51" s="35"/>
      <c r="AO51" s="65"/>
      <c r="AP51" s="34"/>
      <c r="AQ51" s="65"/>
      <c r="AR51" s="34"/>
      <c r="AS51" s="65"/>
      <c r="AT51" s="34"/>
      <c r="AU51" s="86"/>
      <c r="AV51" s="35"/>
      <c r="AW51" s="86"/>
      <c r="AX51" s="51"/>
      <c r="AY51" s="85"/>
      <c r="AZ51" s="52"/>
      <c r="BA51" s="85">
        <v>606</v>
      </c>
      <c r="BB51" s="52">
        <v>957334</v>
      </c>
      <c r="BC51" s="85"/>
      <c r="BD51" s="52"/>
      <c r="BE51" s="99">
        <v>0</v>
      </c>
    </row>
    <row r="52" spans="1:57" ht="24" customHeight="1" x14ac:dyDescent="0.2">
      <c r="A52" s="92">
        <v>12</v>
      </c>
      <c r="D52" s="27" t="s">
        <v>135</v>
      </c>
      <c r="E52" s="94" t="s">
        <v>43</v>
      </c>
      <c r="F52" s="95" t="s">
        <v>44</v>
      </c>
      <c r="G52" s="95" t="s">
        <v>50</v>
      </c>
      <c r="H52" s="28">
        <v>422230</v>
      </c>
      <c r="I52" s="30" t="s">
        <v>45</v>
      </c>
      <c r="J52" s="28">
        <v>27</v>
      </c>
      <c r="K52" s="30"/>
      <c r="L52" s="28">
        <v>1601008711</v>
      </c>
      <c r="M52" s="28">
        <v>160101001</v>
      </c>
      <c r="N52" s="31" t="s">
        <v>46</v>
      </c>
      <c r="O52" s="32" t="s">
        <v>67</v>
      </c>
      <c r="P52" s="33" t="s">
        <v>47</v>
      </c>
      <c r="Q52" s="28">
        <v>5</v>
      </c>
      <c r="R52" s="32" t="s">
        <v>59</v>
      </c>
      <c r="S52" s="28">
        <v>2</v>
      </c>
      <c r="T52" s="28">
        <v>3301.5</v>
      </c>
      <c r="U52" s="28">
        <v>3301.5</v>
      </c>
      <c r="V52" s="28">
        <v>3301.5</v>
      </c>
      <c r="W52" s="28">
        <v>3269.13</v>
      </c>
      <c r="X52" s="28">
        <v>60</v>
      </c>
      <c r="Y52" s="28">
        <v>140</v>
      </c>
      <c r="Z52" s="28" t="s">
        <v>71</v>
      </c>
      <c r="AA52" s="31" t="s">
        <v>72</v>
      </c>
      <c r="AB52" s="28">
        <v>1997</v>
      </c>
      <c r="AC52" s="28">
        <v>35</v>
      </c>
      <c r="AD52" s="28">
        <v>2008</v>
      </c>
      <c r="AE52" s="29" t="s">
        <v>42</v>
      </c>
      <c r="AF52" s="35">
        <f>AK52+AL52+BB52</f>
        <v>814514.25</v>
      </c>
      <c r="AG52" s="34"/>
      <c r="AH52" s="34"/>
      <c r="AI52" s="34"/>
      <c r="AJ52" s="34"/>
      <c r="AK52" s="48">
        <v>27905</v>
      </c>
      <c r="AL52" s="48">
        <v>7788.25</v>
      </c>
      <c r="AM52" s="86"/>
      <c r="AN52" s="35"/>
      <c r="AO52" s="65"/>
      <c r="AP52" s="34"/>
      <c r="AQ52" s="65"/>
      <c r="AR52" s="34"/>
      <c r="AS52" s="65"/>
      <c r="AT52" s="34"/>
      <c r="AU52" s="86"/>
      <c r="AV52" s="35"/>
      <c r="AW52" s="86"/>
      <c r="AX52" s="51"/>
      <c r="AY52" s="85"/>
      <c r="AZ52" s="52"/>
      <c r="BA52" s="85">
        <v>493</v>
      </c>
      <c r="BB52" s="52">
        <v>778821</v>
      </c>
      <c r="BC52" s="85"/>
      <c r="BD52" s="52"/>
      <c r="BE52" s="99">
        <v>0</v>
      </c>
    </row>
    <row r="53" spans="1:57" ht="24" customHeight="1" x14ac:dyDescent="0.2">
      <c r="A53" s="118" t="s">
        <v>123</v>
      </c>
      <c r="B53" s="118"/>
      <c r="C53" s="118"/>
      <c r="D53" s="118"/>
      <c r="E53" s="118"/>
      <c r="F53" s="118"/>
      <c r="G53" s="118"/>
      <c r="H53" s="93"/>
      <c r="I53" s="123"/>
      <c r="J53" s="123"/>
      <c r="K53" s="123"/>
      <c r="L53" s="49"/>
      <c r="M53" s="123"/>
      <c r="N53" s="123"/>
      <c r="O53" s="123"/>
      <c r="P53" s="49"/>
      <c r="Q53" s="123"/>
      <c r="R53" s="123"/>
      <c r="S53" s="123"/>
      <c r="T53" s="49"/>
      <c r="U53" s="123"/>
      <c r="V53" s="123"/>
      <c r="W53" s="123"/>
      <c r="X53" s="49"/>
      <c r="Y53" s="123"/>
      <c r="Z53" s="123"/>
      <c r="AA53" s="123"/>
      <c r="AB53" s="49"/>
      <c r="AC53" s="123"/>
      <c r="AD53" s="123"/>
      <c r="AE53" s="123"/>
      <c r="AF53" s="100">
        <f>SUM(AF41:AF52)</f>
        <v>25508137.59</v>
      </c>
      <c r="AG53" s="50"/>
      <c r="AH53" s="50"/>
      <c r="AI53" s="50"/>
      <c r="AJ53" s="101"/>
      <c r="AK53" s="50">
        <f t="shared" ref="AK53:AL53" si="9">SUM(AK41:AK52)</f>
        <v>653227</v>
      </c>
      <c r="AL53" s="50">
        <f t="shared" si="9"/>
        <v>243111.12</v>
      </c>
      <c r="AM53" s="102">
        <f t="shared" ref="AM53:AN53" si="10">SUM(AM41:AM52)</f>
        <v>150</v>
      </c>
      <c r="AN53" s="103">
        <f t="shared" si="10"/>
        <v>250250</v>
      </c>
      <c r="AO53" s="104"/>
      <c r="AP53" s="50"/>
      <c r="AQ53" s="104"/>
      <c r="AR53" s="50"/>
      <c r="AS53" s="104"/>
      <c r="AT53" s="50"/>
      <c r="AU53" s="102">
        <f>SUM(AU41:AU52)</f>
        <v>1950</v>
      </c>
      <c r="AV53" s="103">
        <f>SUM(AV41:AV52)</f>
        <v>2009827</v>
      </c>
      <c r="AW53" s="105">
        <f t="shared" ref="AW53:BB53" si="11">SUM(AW41:AW52)</f>
        <v>5255</v>
      </c>
      <c r="AX53" s="106">
        <f t="shared" si="11"/>
        <v>14527166</v>
      </c>
      <c r="AY53" s="107">
        <f t="shared" si="11"/>
        <v>140</v>
      </c>
      <c r="AZ53" s="108">
        <f t="shared" si="11"/>
        <v>291200</v>
      </c>
      <c r="BA53" s="109">
        <f t="shared" si="11"/>
        <v>3264</v>
      </c>
      <c r="BB53" s="110">
        <f t="shared" si="11"/>
        <v>7213169</v>
      </c>
      <c r="BC53" s="107"/>
      <c r="BD53" s="108"/>
      <c r="BE53" s="110">
        <f t="shared" ref="BE53" si="12">SUM(BE41:BE52)</f>
        <v>320187.46999999997</v>
      </c>
    </row>
  </sheetData>
  <mergeCells count="80">
    <mergeCell ref="Y39:AA39"/>
    <mergeCell ref="AC39:AE39"/>
    <mergeCell ref="BA6:BB8"/>
    <mergeCell ref="E39:G39"/>
    <mergeCell ref="I39:K39"/>
    <mergeCell ref="M39:O39"/>
    <mergeCell ref="Q39:S39"/>
    <mergeCell ref="U39:W39"/>
    <mergeCell ref="U24:W24"/>
    <mergeCell ref="M6:M9"/>
    <mergeCell ref="AH7:AH8"/>
    <mergeCell ref="AG6:AJ6"/>
    <mergeCell ref="D25:BE25"/>
    <mergeCell ref="Y24:AA24"/>
    <mergeCell ref="AC24:AE24"/>
    <mergeCell ref="D10:BE10"/>
    <mergeCell ref="E6:E9"/>
    <mergeCell ref="G6:G9"/>
    <mergeCell ref="H6:H9"/>
    <mergeCell ref="O6:O9"/>
    <mergeCell ref="P6:P9"/>
    <mergeCell ref="J6:J9"/>
    <mergeCell ref="K6:K9"/>
    <mergeCell ref="E24:G24"/>
    <mergeCell ref="I24:K24"/>
    <mergeCell ref="M24:O24"/>
    <mergeCell ref="Q24:S24"/>
    <mergeCell ref="L6:L9"/>
    <mergeCell ref="BE6:BE8"/>
    <mergeCell ref="AU6:AV8"/>
    <mergeCell ref="W7:W9"/>
    <mergeCell ref="S6:S9"/>
    <mergeCell ref="AD6:AD9"/>
    <mergeCell ref="AM6:AN8"/>
    <mergeCell ref="AY6:AZ8"/>
    <mergeCell ref="AO6:AP8"/>
    <mergeCell ref="AQ6:AR8"/>
    <mergeCell ref="AS6:AT8"/>
    <mergeCell ref="X6:X9"/>
    <mergeCell ref="AK6:AK8"/>
    <mergeCell ref="AL6:AL8"/>
    <mergeCell ref="AJ7:AJ8"/>
    <mergeCell ref="AG7:AG8"/>
    <mergeCell ref="A1:D1"/>
    <mergeCell ref="C6:C9"/>
    <mergeCell ref="A6:A9"/>
    <mergeCell ref="B6:B9"/>
    <mergeCell ref="D6:D9"/>
    <mergeCell ref="AB6:AB9"/>
    <mergeCell ref="F1:AL1"/>
    <mergeCell ref="D2:BD5"/>
    <mergeCell ref="Y6:Y9"/>
    <mergeCell ref="U6:U9"/>
    <mergeCell ref="R6:R9"/>
    <mergeCell ref="I6:I9"/>
    <mergeCell ref="N6:N9"/>
    <mergeCell ref="V6:W6"/>
    <mergeCell ref="AF6:AF8"/>
    <mergeCell ref="AC6:AC9"/>
    <mergeCell ref="F6:F9"/>
    <mergeCell ref="Q6:Q9"/>
    <mergeCell ref="T6:T9"/>
    <mergeCell ref="V7:V9"/>
    <mergeCell ref="AA6:AA9"/>
    <mergeCell ref="A39:D39"/>
    <mergeCell ref="A24:D24"/>
    <mergeCell ref="A53:G53"/>
    <mergeCell ref="AX1:BE1"/>
    <mergeCell ref="D40:BE40"/>
    <mergeCell ref="I53:K53"/>
    <mergeCell ref="M53:O53"/>
    <mergeCell ref="Q53:S53"/>
    <mergeCell ref="U53:W53"/>
    <mergeCell ref="Y53:AA53"/>
    <mergeCell ref="AC53:AE53"/>
    <mergeCell ref="BC6:BD8"/>
    <mergeCell ref="Z6:Z9"/>
    <mergeCell ref="AI7:AI8"/>
    <mergeCell ref="AW6:AX8"/>
    <mergeCell ref="AE6:AE9"/>
  </mergeCells>
  <hyperlinks>
    <hyperlink ref="P11" r:id="rId1"/>
    <hyperlink ref="P13" r:id="rId2"/>
    <hyperlink ref="P18" r:id="rId3"/>
    <hyperlink ref="P19" r:id="rId4"/>
    <hyperlink ref="P22" r:id="rId5"/>
    <hyperlink ref="P26" r:id="rId6"/>
    <hyperlink ref="P28" r:id="rId7"/>
    <hyperlink ref="P33" r:id="rId8"/>
    <hyperlink ref="P34" r:id="rId9"/>
    <hyperlink ref="P37" r:id="rId10"/>
    <hyperlink ref="P41" r:id="rId11"/>
    <hyperlink ref="P43" r:id="rId12"/>
    <hyperlink ref="P48" r:id="rId13"/>
    <hyperlink ref="P49" r:id="rId14"/>
    <hyperlink ref="P52" r:id="rId15"/>
  </hyperlinks>
  <pageMargins left="0" right="0" top="0.19685039370078741" bottom="0.19685039370078741" header="0.19685039370078741" footer="0.19685039370078741"/>
  <pageSetup paperSize="9" fitToWidth="4" fitToHeight="0" pageOrder="overThenDown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</vt:lpstr>
      <vt:lpstr>Лист1</vt:lpstr>
      <vt:lpstr>Данные!Заголовки_для_печати</vt:lpstr>
    </vt:vector>
  </TitlesOfParts>
  <Company>НТЦ "Лайн"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</dc:creator>
  <cp:lastModifiedBy>Татьяна</cp:lastModifiedBy>
  <cp:lastPrinted>2019-09-26T13:08:43Z</cp:lastPrinted>
  <dcterms:created xsi:type="dcterms:W3CDTF">2008-03-03T07:08:24Z</dcterms:created>
  <dcterms:modified xsi:type="dcterms:W3CDTF">2019-10-08T06:45:03Z</dcterms:modified>
</cp:coreProperties>
</file>