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 2" sheetId="2" r:id="rId1"/>
    <sheet name="Лист3" sheetId="3" r:id="rId2"/>
  </sheets>
  <definedNames>
    <definedName name="_xlnm.Print_Area" localSheetId="0">'прил 2'!$A$1:$T$17</definedName>
  </definedNames>
  <calcPr calcId="124519"/>
</workbook>
</file>

<file path=xl/calcChain.xml><?xml version="1.0" encoding="utf-8"?>
<calcChain xmlns="http://schemas.openxmlformats.org/spreadsheetml/2006/main">
  <c r="O10" i="2"/>
  <c r="F11"/>
  <c r="Q11" s="1"/>
  <c r="F10"/>
  <c r="Q10" s="1"/>
  <c r="O11" l="1"/>
  <c r="D12"/>
  <c r="E12"/>
  <c r="F12"/>
  <c r="H12"/>
  <c r="K12"/>
  <c r="L12"/>
  <c r="N12"/>
  <c r="P12"/>
  <c r="R12"/>
  <c r="C12"/>
  <c r="I12" l="1"/>
  <c r="O12"/>
  <c r="F94" i="3"/>
  <c r="G94"/>
  <c r="H94"/>
  <c r="I94"/>
  <c r="J94"/>
  <c r="K94"/>
  <c r="L94"/>
  <c r="N94"/>
  <c r="O94"/>
  <c r="P94"/>
  <c r="Q94"/>
  <c r="M94"/>
  <c r="Q12" i="2" l="1"/>
  <c r="V12"/>
  <c r="U12"/>
  <c r="X10"/>
  <c r="Y10"/>
  <c r="W10"/>
  <c r="Y12" l="1"/>
  <c r="X12" l="1"/>
  <c r="W12"/>
</calcChain>
</file>

<file path=xl/sharedStrings.xml><?xml version="1.0" encoding="utf-8"?>
<sst xmlns="http://schemas.openxmlformats.org/spreadsheetml/2006/main" count="176" uniqueCount="128">
  <si>
    <t>№ п/п</t>
  </si>
  <si>
    <t>Адрес МКД</t>
  </si>
  <si>
    <t>чел.</t>
  </si>
  <si>
    <t>кв.м</t>
  </si>
  <si>
    <t>ед.</t>
  </si>
  <si>
    <t>руб.</t>
  </si>
  <si>
    <t>Итого по МО</t>
  </si>
  <si>
    <t>Приложение 2</t>
  </si>
  <si>
    <t>по переселению граждан из аварийного жилищного фонда</t>
  </si>
  <si>
    <t xml:space="preserve">в Агрызском муниципальном районе </t>
  </si>
  <si>
    <t>Реестр аварийных многоквартирных домов по способам переселения</t>
  </si>
  <si>
    <t xml:space="preserve">Расселяемая площадь </t>
  </si>
  <si>
    <t>строительство МКД</t>
  </si>
  <si>
    <t>приобретение жилых помещений у застройщиков</t>
  </si>
  <si>
    <t>приобретение жилых помещений у лиц, не являющихся застройщиком</t>
  </si>
  <si>
    <t>выкуп жилых помещений у собственников</t>
  </si>
  <si>
    <t>Стоимость всего</t>
  </si>
  <si>
    <t>дополнительные источники финансирования</t>
  </si>
  <si>
    <t>Нормативная стоимость 1 кв.м</t>
  </si>
  <si>
    <t>¾ от нормативная стоимости1 кв.м</t>
  </si>
  <si>
    <t>всего</t>
  </si>
  <si>
    <t>площадь</t>
  </si>
  <si>
    <t>стоимость</t>
  </si>
  <si>
    <t>удельная стоимость 1 кв. м</t>
  </si>
  <si>
    <t>Итого по Агрызскому МР</t>
  </si>
  <si>
    <t>в т.ч.частная собственность</t>
  </si>
  <si>
    <t>ФОНД</t>
  </si>
  <si>
    <t>РТ</t>
  </si>
  <si>
    <t>Руководитель исполнительного комитета Агрызского муниципального района РТ</t>
  </si>
  <si>
    <r>
      <t xml:space="preserve">Реестр аварийных домов на территории </t>
    </r>
    <r>
      <rPr>
        <b/>
        <u/>
        <sz val="8"/>
        <color rgb="FF000000"/>
        <rFont val="Times New Roman"/>
        <family val="1"/>
        <charset val="204"/>
      </rPr>
      <t>Агрызского муниципального района РТ,</t>
    </r>
  </si>
  <si>
    <r>
      <t>претендующего на получение финансовой поддержки за счет средств Фонда .</t>
    </r>
    <r>
      <rPr>
        <b/>
        <sz val="8"/>
        <color rgb="FF000000"/>
        <rFont val="Times New Roman"/>
        <family val="1"/>
        <charset val="204"/>
      </rPr>
      <t xml:space="preserve"> </t>
    </r>
  </si>
  <si>
    <t>Дата признания МКД аварийным</t>
  </si>
  <si>
    <t>Не расселено на дату подачи заявки</t>
  </si>
  <si>
    <t>Расселяется по ранее утвержденным программам</t>
  </si>
  <si>
    <t>Расселяется по данной программе</t>
  </si>
  <si>
    <t>Осталось к расселению аварийного фонда</t>
  </si>
  <si>
    <t>количество помещений</t>
  </si>
  <si>
    <t xml:space="preserve">площадь </t>
  </si>
  <si>
    <t>количество человек</t>
  </si>
  <si>
    <t>Итого жилой фонд, признанный аварийным до 1 января 2007 года</t>
  </si>
  <si>
    <t>Итого жилой фонд, признанный аварийным с 1 января 2007 года до 1 января 2010 года</t>
  </si>
  <si>
    <t>г. Агрыз, ул. Азиатская, д.41</t>
  </si>
  <si>
    <t>г. Агрыз, ул. Азиатская, д.45</t>
  </si>
  <si>
    <t>г. Агрыз, ул. Азиатская, д.47</t>
  </si>
  <si>
    <t>г. Агрыз, ул. Азина, д.8Б,</t>
  </si>
  <si>
    <t>г. Агрыз, ул. Вокзальная, д.5</t>
  </si>
  <si>
    <t>г. Агрыз, ул. Гоголя, д.11,</t>
  </si>
  <si>
    <t>г. Агрыз, ул. Деповская, д.10</t>
  </si>
  <si>
    <t>г. Агрыз, ул. Заводская, д.71</t>
  </si>
  <si>
    <t>г. Агрыз, ул. Казанская, д.93,</t>
  </si>
  <si>
    <t>г. Агрыз, ул. К.Маркса, д.19,</t>
  </si>
  <si>
    <t>г. Агрыз, ул. К.Маркса, д.21,</t>
  </si>
  <si>
    <t>г. Агрыз, ул. К.Маркса, д.23</t>
  </si>
  <si>
    <t>г. Агрыз, ул. К.Маркса, д.27,</t>
  </si>
  <si>
    <t>г. Агрыз, ул. К.Маркса, д.31,</t>
  </si>
  <si>
    <t>г. Агрыз, ул. К.Маркса, д.35,</t>
  </si>
  <si>
    <t>г. Агрыз, ул. К.Маркса, д.37,</t>
  </si>
  <si>
    <t>г. Агрыз, ул. К.Маркса, д.39,</t>
  </si>
  <si>
    <t>г. Агрыз, ул. К.Маркса, д.41,</t>
  </si>
  <si>
    <t>г. Агрыз, ул. К.Маркса, д.88,</t>
  </si>
  <si>
    <t>г. Агрыз, ул. Комсомольская, д.6,</t>
  </si>
  <si>
    <t>г. Агрыз, ул. Комсомольская, д.7А,</t>
  </si>
  <si>
    <t>г. Агрыз, ул. Кунгурова, д.2А,</t>
  </si>
  <si>
    <t>г. Агрыз, ул. Лесопильная, д.11,</t>
  </si>
  <si>
    <t>г. Агрыз, ул. Лесопильная, д.13,</t>
  </si>
  <si>
    <t>г. Агрыз, ул. Лесопильная, д.15,</t>
  </si>
  <si>
    <t>г. Агрыз, ул. Лесопильная, д.17,</t>
  </si>
  <si>
    <t>г. Агрыз, ул. Лесопильная, д.18А,</t>
  </si>
  <si>
    <t>г. Агрыз, ул. Лесопильная, д.18Б,</t>
  </si>
  <si>
    <t>г. Агрыз, ул. Лесопильная, д.22,</t>
  </si>
  <si>
    <t>г. Агрыз, ул. Лесопильная, д.3,</t>
  </si>
  <si>
    <t>г. Агрыз, ул. Лесопильная, д.7,</t>
  </si>
  <si>
    <t>г. Агрыз, ул. Лесопильная, д.9,</t>
  </si>
  <si>
    <t>г. Агрыз, ул. Октябрьская, д.1А,</t>
  </si>
  <si>
    <t>г. Агрыз, ул. Октябрьская, д.12</t>
  </si>
  <si>
    <t>г. Агрыз, ул. Октябрьская, д.13,</t>
  </si>
  <si>
    <t>г. Агрыз, ул. Октябрьская, д.14</t>
  </si>
  <si>
    <t>г. Агрыз, ул. Октябрьская, д.17,</t>
  </si>
  <si>
    <t>г. Агрыз, ул. Октябрьская, д.2А,</t>
  </si>
  <si>
    <t>г. Агрыз, ул. Ометова, д.1,</t>
  </si>
  <si>
    <t>г. Агрыз, ул. Ометова, д.1А</t>
  </si>
  <si>
    <t>г. Агрыз, ул. Ометова, д.11,</t>
  </si>
  <si>
    <t>г. Агрыз, ул. Ометова, д.12,</t>
  </si>
  <si>
    <t>г. Агрыз, ул. Ометова, д.13,</t>
  </si>
  <si>
    <t>г. Агрыз, ул. Ометова, д.14,</t>
  </si>
  <si>
    <t>г. Агрыз, ул. Ометова, д.15,</t>
  </si>
  <si>
    <t>г. Агрыз, ул. Ометова, д.17,</t>
  </si>
  <si>
    <t>г. Агрыз, ул. Ометова, д.18,</t>
  </si>
  <si>
    <t>г. Агрыз, ул. Ометова, д.19,</t>
  </si>
  <si>
    <t>г. Агрыз, ул. Ометова, д.2,</t>
  </si>
  <si>
    <t>г. Агрыз, ул. Ометова, д.2А,</t>
  </si>
  <si>
    <t>г. Агрыз, ул. Ометова, д.20,</t>
  </si>
  <si>
    <t>г. Агрыз, ул. Ометова, д.23,</t>
  </si>
  <si>
    <t>г. Агрыз, ул. Ометова, д.25,</t>
  </si>
  <si>
    <t>г. Агрыз, ул. Ометова, д.4,</t>
  </si>
  <si>
    <t>г. Агрыз, ул. Ометова, д.5,</t>
  </si>
  <si>
    <t>г. Агрыз, ул. Ометова, д.6,</t>
  </si>
  <si>
    <t>г. Агрыз, ул. Ометова, д.7,</t>
  </si>
  <si>
    <t>г. Агрыз, ул. Совхоз, д.16,</t>
  </si>
  <si>
    <t>, г. Агрыз, ул. Тукаева, д.8,</t>
  </si>
  <si>
    <t>г. Агрыз, ул. Ф.Энгельса, д.1,</t>
  </si>
  <si>
    <t>г. Агрыз, ул. Ф.Энгельса,д.11</t>
  </si>
  <si>
    <t>г. Агрыз, ул. Ф.Энгельса, д.11А</t>
  </si>
  <si>
    <t>г. Агрыз, ул. Ф.Энгельса, д.13</t>
  </si>
  <si>
    <t>г. Агрыз, ул. Ф.Энгельса,д.15,</t>
  </si>
  <si>
    <t>г. Агрыз, ул. Ф.Энгельса,д.17,</t>
  </si>
  <si>
    <t>г. Агрыз, ул. Ф.Энгельса,д.19,</t>
  </si>
  <si>
    <t>г. Агрыз, ул. Ф.Энгельса,д.21,</t>
  </si>
  <si>
    <t>г. Агрыз, ул. Ф.Энгельса, д.3,</t>
  </si>
  <si>
    <t>г. Агрыз, ул. Ф.Энгельса, д.5,</t>
  </si>
  <si>
    <t>г. Агрыз, ул. Ф.Энгельса, д.7,</t>
  </si>
  <si>
    <t>г. Агрыз, ул. Ф.Энгельса,д.7А,</t>
  </si>
  <si>
    <t>г. Агрыз, ул. Ф.Энгельса, д.9,</t>
  </si>
  <si>
    <t xml:space="preserve"> г. Агрыз, ул. Чайковского,д.10</t>
  </si>
  <si>
    <t>г. Агрыз, ул. Чайковского,д.11</t>
  </si>
  <si>
    <t>г. Агрыз, ул. Чайковского,д.13</t>
  </si>
  <si>
    <t>г. Агрыз, ул. Чайковского,д.15</t>
  </si>
  <si>
    <t>г. Агрыз, ул. Чайковского, .2,</t>
  </si>
  <si>
    <t>г. Агрыз, ул. Чайковского,д.3,</t>
  </si>
  <si>
    <t>г. Агрыз, ул. Чайковского,д.5,</t>
  </si>
  <si>
    <t>г. Агрыз, ул. Чайковского,д.8,</t>
  </si>
  <si>
    <t>г. Агрыз, ул. Чайковского,д.8А</t>
  </si>
  <si>
    <t>г. Агрыз, ул. Чайковского,д.9,</t>
  </si>
  <si>
    <t>г.Агрыз, ул. Октябрьская, 2а</t>
  </si>
  <si>
    <t>г.Агрыз, ул. Чайковского, д.10</t>
  </si>
  <si>
    <t>х</t>
  </si>
  <si>
    <t>________________________В.В.Макаров</t>
  </si>
  <si>
    <t>к   муниципальной адресной программе</t>
  </si>
</sst>
</file>

<file path=xl/styles.xml><?xml version="1.0" encoding="utf-8"?>
<styleSheet xmlns="http://schemas.openxmlformats.org/spreadsheetml/2006/main">
  <numFmts count="1">
    <numFmt numFmtId="164" formatCode="0.0000000"/>
  </numFmts>
  <fonts count="10">
    <font>
      <sz val="11"/>
      <color theme="1"/>
      <name val="Calibri"/>
      <family val="2"/>
      <charset val="204"/>
      <scheme val="minor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8"/>
      <color rgb="FF000000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u/>
      <sz val="8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wrapText="1"/>
    </xf>
    <xf numFmtId="0" fontId="1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center" vertical="top" wrapText="1"/>
    </xf>
    <xf numFmtId="0" fontId="1" fillId="0" borderId="8" xfId="0" applyFont="1" applyBorder="1" applyAlignment="1">
      <alignment wrapText="1"/>
    </xf>
    <xf numFmtId="0" fontId="2" fillId="0" borderId="8" xfId="0" applyFont="1" applyBorder="1" applyAlignment="1">
      <alignment vertical="top" wrapText="1"/>
    </xf>
    <xf numFmtId="0" fontId="0" fillId="0" borderId="0" xfId="0" applyAlignment="1"/>
    <xf numFmtId="0" fontId="1" fillId="0" borderId="0" xfId="0" applyFont="1" applyBorder="1" applyAlignment="1">
      <alignment horizontal="center" textRotation="90"/>
    </xf>
    <xf numFmtId="0" fontId="0" fillId="0" borderId="9" xfId="0" applyBorder="1"/>
    <xf numFmtId="0" fontId="1" fillId="0" borderId="9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top" textRotation="90"/>
    </xf>
    <xf numFmtId="0" fontId="1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4" fillId="0" borderId="0" xfId="0" applyFont="1" applyBorder="1" applyAlignment="1">
      <alignment horizontal="center"/>
    </xf>
    <xf numFmtId="0" fontId="1" fillId="0" borderId="9" xfId="0" applyFont="1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wrapText="1"/>
    </xf>
    <xf numFmtId="0" fontId="1" fillId="0" borderId="9" xfId="0" applyFont="1" applyBorder="1" applyAlignment="1">
      <alignment horizontal="center" vertical="center" textRotation="90"/>
    </xf>
    <xf numFmtId="0" fontId="3" fillId="0" borderId="9" xfId="0" applyFont="1" applyBorder="1" applyAlignment="1">
      <alignment horizontal="center" vertical="center" textRotation="90"/>
    </xf>
    <xf numFmtId="0" fontId="1" fillId="0" borderId="0" xfId="0" applyFont="1" applyAlignment="1">
      <alignment horizontal="right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2" fillId="0" borderId="0" xfId="0" applyFont="1" applyBorder="1"/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textRotation="90"/>
    </xf>
    <xf numFmtId="2" fontId="0" fillId="3" borderId="0" xfId="0" applyNumberFormat="1" applyFill="1" applyBorder="1" applyAlignment="1"/>
    <xf numFmtId="2" fontId="0" fillId="3" borderId="10" xfId="0" applyNumberFormat="1" applyFill="1" applyBorder="1" applyAlignment="1"/>
    <xf numFmtId="0" fontId="0" fillId="0" borderId="0" xfId="0"/>
    <xf numFmtId="0" fontId="0" fillId="0" borderId="0" xfId="0"/>
    <xf numFmtId="0" fontId="6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wrapText="1"/>
    </xf>
    <xf numFmtId="2" fontId="0" fillId="3" borderId="11" xfId="0" applyNumberFormat="1" applyFill="1" applyBorder="1" applyAlignment="1"/>
    <xf numFmtId="0" fontId="1" fillId="0" borderId="17" xfId="0" applyFont="1" applyBorder="1" applyAlignment="1">
      <alignment horizontal="center" vertical="top" textRotation="90" wrapText="1"/>
    </xf>
    <xf numFmtId="0" fontId="1" fillId="0" borderId="17" xfId="0" applyFont="1" applyBorder="1" applyAlignment="1">
      <alignment horizontal="center" vertical="top" textRotation="90"/>
    </xf>
    <xf numFmtId="0" fontId="1" fillId="0" borderId="17" xfId="0" applyFont="1" applyBorder="1" applyAlignment="1">
      <alignment horizontal="center" vertical="top"/>
    </xf>
    <xf numFmtId="0" fontId="2" fillId="0" borderId="17" xfId="0" applyFont="1" applyBorder="1" applyAlignment="1">
      <alignment horizontal="center" vertical="top" wrapText="1"/>
    </xf>
    <xf numFmtId="0" fontId="2" fillId="0" borderId="17" xfId="0" applyFont="1" applyBorder="1" applyAlignment="1">
      <alignment vertical="top"/>
    </xf>
    <xf numFmtId="0" fontId="2" fillId="0" borderId="17" xfId="0" applyFont="1" applyBorder="1" applyAlignment="1">
      <alignment vertical="top" wrapText="1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wrapText="1"/>
    </xf>
    <xf numFmtId="14" fontId="8" fillId="0" borderId="17" xfId="0" applyNumberFormat="1" applyFont="1" applyBorder="1" applyAlignment="1">
      <alignment wrapText="1"/>
    </xf>
    <xf numFmtId="0" fontId="9" fillId="0" borderId="17" xfId="0" applyFont="1" applyBorder="1" applyAlignment="1">
      <alignment horizontal="center"/>
    </xf>
    <xf numFmtId="0" fontId="8" fillId="0" borderId="18" xfId="0" applyFont="1" applyBorder="1"/>
    <xf numFmtId="14" fontId="8" fillId="0" borderId="17" xfId="0" applyNumberFormat="1" applyFont="1" applyBorder="1"/>
    <xf numFmtId="2" fontId="0" fillId="0" borderId="0" xfId="0" applyNumberFormat="1" applyAlignment="1"/>
    <xf numFmtId="0" fontId="0" fillId="0" borderId="0" xfId="0"/>
    <xf numFmtId="0" fontId="1" fillId="0" borderId="0" xfId="0" applyFont="1" applyAlignment="1">
      <alignment horizontal="right"/>
    </xf>
    <xf numFmtId="0" fontId="2" fillId="0" borderId="8" xfId="0" applyFont="1" applyBorder="1" applyAlignment="1">
      <alignment wrapText="1"/>
    </xf>
    <xf numFmtId="0" fontId="2" fillId="0" borderId="8" xfId="0" applyFont="1" applyBorder="1" applyAlignment="1">
      <alignment vertical="top" wrapText="1"/>
    </xf>
    <xf numFmtId="0" fontId="2" fillId="2" borderId="9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/>
    </xf>
    <xf numFmtId="0" fontId="0" fillId="0" borderId="2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top" wrapText="1"/>
    </xf>
    <xf numFmtId="0" fontId="7" fillId="0" borderId="17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9" fillId="0" borderId="23" xfId="0" applyFont="1" applyBorder="1" applyAlignment="1">
      <alignment wrapText="1"/>
    </xf>
    <xf numFmtId="0" fontId="9" fillId="0" borderId="24" xfId="0" applyFont="1" applyBorder="1" applyAlignment="1">
      <alignment wrapText="1"/>
    </xf>
    <xf numFmtId="0" fontId="9" fillId="0" borderId="25" xfId="0" applyFont="1" applyBorder="1" applyAlignment="1">
      <alignment wrapText="1"/>
    </xf>
    <xf numFmtId="0" fontId="2" fillId="0" borderId="23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0" fontId="2" fillId="0" borderId="23" xfId="0" applyFont="1" applyBorder="1" applyAlignment="1">
      <alignment vertical="top"/>
    </xf>
    <xf numFmtId="0" fontId="2" fillId="0" borderId="25" xfId="0" applyFont="1" applyBorder="1" applyAlignment="1">
      <alignment vertical="top"/>
    </xf>
    <xf numFmtId="0" fontId="2" fillId="0" borderId="23" xfId="0" applyFont="1" applyBorder="1" applyAlignment="1">
      <alignment vertical="top" wrapText="1"/>
    </xf>
    <xf numFmtId="0" fontId="2" fillId="0" borderId="24" xfId="0" applyFont="1" applyBorder="1" applyAlignment="1">
      <alignment vertical="top" wrapText="1"/>
    </xf>
    <xf numFmtId="0" fontId="2" fillId="0" borderId="25" xfId="0" applyFont="1" applyBorder="1" applyAlignment="1">
      <alignment vertical="top" wrapText="1"/>
    </xf>
    <xf numFmtId="0" fontId="9" fillId="0" borderId="23" xfId="0" applyFont="1" applyBorder="1"/>
    <xf numFmtId="0" fontId="9" fillId="0" borderId="24" xfId="0" applyFont="1" applyBorder="1"/>
    <xf numFmtId="0" fontId="9" fillId="0" borderId="25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8"/>
  <sheetViews>
    <sheetView tabSelected="1" workbookViewId="0">
      <selection activeCell="L4" sqref="L4"/>
    </sheetView>
  </sheetViews>
  <sheetFormatPr defaultRowHeight="15"/>
  <cols>
    <col min="1" max="1" width="4.140625" customWidth="1"/>
    <col min="2" max="2" width="19.140625" customWidth="1"/>
    <col min="3" max="3" width="10.140625" customWidth="1"/>
    <col min="5" max="5" width="5.42578125" customWidth="1"/>
    <col min="6" max="6" width="8" customWidth="1"/>
    <col min="7" max="7" width="5.5703125" customWidth="1"/>
    <col min="8" max="8" width="6.28515625" customWidth="1"/>
    <col min="9" max="9" width="5.7109375" customWidth="1"/>
    <col min="10" max="10" width="7.28515625" customWidth="1"/>
    <col min="11" max="11" width="6" customWidth="1"/>
    <col min="12" max="12" width="9.140625" customWidth="1"/>
    <col min="13" max="13" width="5.85546875" customWidth="1"/>
    <col min="14" max="14" width="6.7109375" customWidth="1"/>
    <col min="15" max="15" width="8.42578125" customWidth="1"/>
    <col min="16" max="16" width="7" customWidth="1"/>
    <col min="17" max="17" width="8.5703125" customWidth="1"/>
    <col min="18" max="18" width="6.42578125" customWidth="1"/>
    <col min="19" max="19" width="7" customWidth="1"/>
    <col min="20" max="20" width="6.42578125" customWidth="1"/>
    <col min="21" max="21" width="16.5703125" customWidth="1"/>
    <col min="22" max="22" width="15.42578125" customWidth="1"/>
  </cols>
  <sheetData>
    <row r="1" spans="1:33" s="9" customFormat="1">
      <c r="T1" s="23" t="s">
        <v>7</v>
      </c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3" s="9" customFormat="1" ht="10.5" customHeight="1">
      <c r="T2" s="62" t="s">
        <v>127</v>
      </c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s="9" customFormat="1" ht="15.75" customHeight="1">
      <c r="T3" s="3" t="s">
        <v>8</v>
      </c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s="9" customFormat="1" ht="15" customHeight="1">
      <c r="C4" s="60"/>
      <c r="T4" s="3" t="s">
        <v>9</v>
      </c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3" ht="15.75" customHeight="1" thickBot="1">
      <c r="A5" s="66" t="s">
        <v>10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6"/>
    </row>
    <row r="6" spans="1:33" ht="42.75" customHeight="1" thickBot="1">
      <c r="A6" s="71" t="s">
        <v>0</v>
      </c>
      <c r="B6" s="75" t="s">
        <v>1</v>
      </c>
      <c r="C6" s="77" t="s">
        <v>11</v>
      </c>
      <c r="D6" s="78"/>
      <c r="E6" s="73" t="s">
        <v>12</v>
      </c>
      <c r="F6" s="74"/>
      <c r="G6" s="74"/>
      <c r="H6" s="73" t="s">
        <v>13</v>
      </c>
      <c r="I6" s="74"/>
      <c r="J6" s="74"/>
      <c r="K6" s="73" t="s">
        <v>14</v>
      </c>
      <c r="L6" s="74"/>
      <c r="M6" s="74"/>
      <c r="N6" s="73" t="s">
        <v>15</v>
      </c>
      <c r="O6" s="74"/>
      <c r="P6" s="74"/>
      <c r="Q6" s="67" t="s">
        <v>16</v>
      </c>
      <c r="R6" s="69" t="s">
        <v>17</v>
      </c>
      <c r="S6" s="67" t="s">
        <v>18</v>
      </c>
      <c r="T6" s="69" t="s">
        <v>19</v>
      </c>
      <c r="U6" s="37" t="s">
        <v>26</v>
      </c>
      <c r="V6" s="37" t="s">
        <v>27</v>
      </c>
      <c r="W6" s="13"/>
      <c r="X6" s="13"/>
      <c r="Y6" s="13"/>
      <c r="Z6" s="13"/>
      <c r="AA6" s="13"/>
      <c r="AB6" s="10"/>
      <c r="AC6" s="10"/>
      <c r="AD6" s="10"/>
      <c r="AE6" s="14"/>
      <c r="AF6" s="14"/>
    </row>
    <row r="7" spans="1:33" ht="113.25" customHeight="1" thickBot="1">
      <c r="A7" s="72"/>
      <c r="B7" s="76"/>
      <c r="C7" s="21" t="s">
        <v>20</v>
      </c>
      <c r="D7" s="22" t="s">
        <v>25</v>
      </c>
      <c r="E7" s="21" t="s">
        <v>21</v>
      </c>
      <c r="F7" s="21" t="s">
        <v>22</v>
      </c>
      <c r="G7" s="21" t="s">
        <v>23</v>
      </c>
      <c r="H7" s="21" t="s">
        <v>21</v>
      </c>
      <c r="I7" s="21" t="s">
        <v>22</v>
      </c>
      <c r="J7" s="21" t="s">
        <v>23</v>
      </c>
      <c r="K7" s="21" t="s">
        <v>21</v>
      </c>
      <c r="L7" s="21" t="s">
        <v>22</v>
      </c>
      <c r="M7" s="21" t="s">
        <v>23</v>
      </c>
      <c r="N7" s="21" t="s">
        <v>21</v>
      </c>
      <c r="O7" s="21" t="s">
        <v>22</v>
      </c>
      <c r="P7" s="21" t="s">
        <v>23</v>
      </c>
      <c r="Q7" s="68"/>
      <c r="R7" s="70"/>
      <c r="S7" s="68"/>
      <c r="T7" s="70"/>
      <c r="U7" s="38">
        <v>0.62829999235909162</v>
      </c>
      <c r="V7" s="38">
        <v>0.37170000764090838</v>
      </c>
      <c r="W7" s="10"/>
      <c r="X7" s="10"/>
      <c r="Y7" s="10"/>
      <c r="Z7" s="10"/>
      <c r="AA7" s="10"/>
      <c r="AB7" s="10"/>
      <c r="AC7" s="10"/>
      <c r="AD7" s="10"/>
      <c r="AE7" s="14"/>
      <c r="AF7" s="14"/>
    </row>
    <row r="8" spans="1:33" ht="15.75" thickBot="1">
      <c r="A8" s="7"/>
      <c r="B8" s="18"/>
      <c r="C8" s="12" t="s">
        <v>3</v>
      </c>
      <c r="D8" s="12" t="s">
        <v>3</v>
      </c>
      <c r="E8" s="12" t="s">
        <v>3</v>
      </c>
      <c r="F8" s="12" t="s">
        <v>5</v>
      </c>
      <c r="G8" s="12" t="s">
        <v>5</v>
      </c>
      <c r="H8" s="11" t="s">
        <v>3</v>
      </c>
      <c r="I8" s="12" t="s">
        <v>5</v>
      </c>
      <c r="J8" s="12" t="s">
        <v>5</v>
      </c>
      <c r="K8" s="12" t="s">
        <v>3</v>
      </c>
      <c r="L8" s="12" t="s">
        <v>5</v>
      </c>
      <c r="M8" s="12" t="s">
        <v>5</v>
      </c>
      <c r="N8" s="12" t="s">
        <v>3</v>
      </c>
      <c r="O8" s="12" t="s">
        <v>5</v>
      </c>
      <c r="P8" s="12" t="s">
        <v>5</v>
      </c>
      <c r="Q8" s="12" t="s">
        <v>5</v>
      </c>
      <c r="R8" s="12"/>
      <c r="S8" s="12" t="s">
        <v>5</v>
      </c>
      <c r="T8" s="12"/>
      <c r="U8" s="37"/>
      <c r="V8" s="37"/>
      <c r="W8" s="13"/>
      <c r="X8" s="13"/>
      <c r="Y8" s="13"/>
      <c r="Z8" s="13"/>
      <c r="AA8" s="13"/>
      <c r="AB8" s="13"/>
      <c r="AC8" s="13"/>
      <c r="AD8" s="13"/>
      <c r="AE8" s="15"/>
      <c r="AF8" s="15"/>
    </row>
    <row r="9" spans="1:33" ht="15.75" thickBot="1">
      <c r="A9" s="2">
        <v>1</v>
      </c>
      <c r="B9" s="12">
        <v>2</v>
      </c>
      <c r="C9" s="12">
        <v>3</v>
      </c>
      <c r="D9" s="12">
        <v>4</v>
      </c>
      <c r="E9" s="12">
        <v>5</v>
      </c>
      <c r="F9" s="12">
        <v>6</v>
      </c>
      <c r="G9" s="12">
        <v>7</v>
      </c>
      <c r="H9" s="12">
        <v>8</v>
      </c>
      <c r="I9" s="12">
        <v>9</v>
      </c>
      <c r="J9" s="12">
        <v>10</v>
      </c>
      <c r="K9" s="12">
        <v>11</v>
      </c>
      <c r="L9" s="12">
        <v>12</v>
      </c>
      <c r="M9" s="12">
        <v>13</v>
      </c>
      <c r="N9" s="12">
        <v>14</v>
      </c>
      <c r="O9" s="12">
        <v>15</v>
      </c>
      <c r="P9" s="12">
        <v>16</v>
      </c>
      <c r="Q9" s="12">
        <v>17</v>
      </c>
      <c r="R9" s="12">
        <v>18</v>
      </c>
      <c r="S9" s="12">
        <v>19</v>
      </c>
      <c r="T9" s="12">
        <v>20</v>
      </c>
      <c r="U9" s="37"/>
      <c r="V9" s="37"/>
      <c r="W9" s="13"/>
      <c r="X9" s="13"/>
      <c r="Y9" s="13"/>
      <c r="Z9" s="13"/>
      <c r="AA9" s="13"/>
      <c r="AB9" s="13"/>
      <c r="AC9" s="13"/>
      <c r="AD9" s="13"/>
      <c r="AE9" s="15"/>
      <c r="AF9" s="15"/>
    </row>
    <row r="10" spans="1:33" ht="24" thickBot="1">
      <c r="A10" s="8">
        <v>1</v>
      </c>
      <c r="B10" s="63" t="s">
        <v>123</v>
      </c>
      <c r="C10" s="29">
        <v>451.9</v>
      </c>
      <c r="D10" s="27">
        <v>411.6</v>
      </c>
      <c r="E10" s="26">
        <v>393</v>
      </c>
      <c r="F10" s="26">
        <f>E10*G10</f>
        <v>10846800</v>
      </c>
      <c r="G10" s="26">
        <v>27600</v>
      </c>
      <c r="H10" s="26">
        <v>0</v>
      </c>
      <c r="I10" s="27">
        <v>0</v>
      </c>
      <c r="J10" s="28">
        <v>0</v>
      </c>
      <c r="K10" s="26">
        <v>0</v>
      </c>
      <c r="L10" s="26">
        <v>0</v>
      </c>
      <c r="M10" s="26">
        <v>0</v>
      </c>
      <c r="N10" s="25">
        <v>58.9</v>
      </c>
      <c r="O10" s="28">
        <f>N10*P10</f>
        <v>1219230</v>
      </c>
      <c r="P10" s="26">
        <v>20700</v>
      </c>
      <c r="Q10" s="1">
        <f>F10+O10+I10+L10</f>
        <v>12066030</v>
      </c>
      <c r="R10" s="24">
        <v>0</v>
      </c>
      <c r="S10" s="28">
        <v>27600</v>
      </c>
      <c r="T10" s="26">
        <v>20700</v>
      </c>
      <c r="U10" s="47">
        <v>2861001.71</v>
      </c>
      <c r="V10" s="40">
        <v>1692558.29</v>
      </c>
      <c r="W10" s="35">
        <f t="shared" ref="W10:W12" si="0">Q10-U10-V10</f>
        <v>7512469.9999999991</v>
      </c>
      <c r="X10" s="36">
        <f t="shared" ref="X10:X12" si="1">U10/Q10</f>
        <v>0.23711209983731185</v>
      </c>
      <c r="Y10" s="36">
        <f t="shared" ref="Y10:Y12" si="2">V10/Q10</f>
        <v>0.14027466283442028</v>
      </c>
      <c r="Z10" s="16"/>
      <c r="AA10" s="4"/>
      <c r="AB10" s="17"/>
      <c r="AC10" s="16"/>
      <c r="AD10" s="4"/>
      <c r="AE10" s="4"/>
      <c r="AF10" s="4"/>
    </row>
    <row r="11" spans="1:33" s="61" customFormat="1" ht="24" thickBot="1">
      <c r="A11" s="64">
        <v>2</v>
      </c>
      <c r="B11" s="63" t="s">
        <v>124</v>
      </c>
      <c r="C11" s="29">
        <v>496.1</v>
      </c>
      <c r="D11" s="29">
        <v>247.1</v>
      </c>
      <c r="E11" s="26">
        <v>496.1</v>
      </c>
      <c r="F11" s="26">
        <f>E11*G11</f>
        <v>13692360</v>
      </c>
      <c r="G11" s="26">
        <v>27600</v>
      </c>
      <c r="H11" s="65">
        <v>0</v>
      </c>
      <c r="I11" s="27">
        <v>0</v>
      </c>
      <c r="J11" s="28">
        <v>0</v>
      </c>
      <c r="K11" s="26">
        <v>0</v>
      </c>
      <c r="L11" s="26">
        <v>0</v>
      </c>
      <c r="M11" s="26">
        <v>0</v>
      </c>
      <c r="N11" s="26">
        <v>0</v>
      </c>
      <c r="O11" s="28">
        <f t="shared" ref="O11" si="3">N11*20700</f>
        <v>0</v>
      </c>
      <c r="P11" s="26">
        <v>0</v>
      </c>
      <c r="Q11" s="1">
        <f>F11+O11+I11+L11</f>
        <v>13692360</v>
      </c>
      <c r="R11" s="26">
        <v>0</v>
      </c>
      <c r="S11" s="28">
        <v>27600</v>
      </c>
      <c r="T11" s="26">
        <v>20700</v>
      </c>
      <c r="U11" s="39"/>
      <c r="V11" s="39"/>
      <c r="W11" s="35"/>
      <c r="X11" s="36"/>
      <c r="Y11" s="36"/>
      <c r="Z11" s="16"/>
      <c r="AA11" s="16"/>
      <c r="AB11" s="17"/>
      <c r="AC11" s="16"/>
      <c r="AD11" s="4"/>
      <c r="AE11" s="4"/>
      <c r="AF11" s="4"/>
    </row>
    <row r="12" spans="1:33" ht="24" thickBot="1">
      <c r="A12" s="8"/>
      <c r="B12" s="20" t="s">
        <v>24</v>
      </c>
      <c r="C12" s="27">
        <f>SUM(C10:C11)</f>
        <v>948</v>
      </c>
      <c r="D12" s="27">
        <f>SUM(D10:D11)</f>
        <v>658.7</v>
      </c>
      <c r="E12" s="27">
        <f>SUM(E10:E11)</f>
        <v>889.1</v>
      </c>
      <c r="F12" s="27">
        <f>SUM(F10:F11)</f>
        <v>24539160</v>
      </c>
      <c r="G12" s="27" t="s">
        <v>125</v>
      </c>
      <c r="H12" s="27">
        <f>SUM(H10:H11)</f>
        <v>0</v>
      </c>
      <c r="I12" s="27">
        <f>SUM(I10:I11)</f>
        <v>0</v>
      </c>
      <c r="J12" s="27" t="s">
        <v>125</v>
      </c>
      <c r="K12" s="27">
        <f>SUM(K10:K11)</f>
        <v>0</v>
      </c>
      <c r="L12" s="27">
        <f>SUM(L10:L11)</f>
        <v>0</v>
      </c>
      <c r="M12" s="27" t="s">
        <v>125</v>
      </c>
      <c r="N12" s="27">
        <f>SUM(N10:N11)</f>
        <v>58.9</v>
      </c>
      <c r="O12" s="27">
        <f>SUM(O10:O11)</f>
        <v>1219230</v>
      </c>
      <c r="P12" s="27">
        <f>SUM(P10:P11)</f>
        <v>20700</v>
      </c>
      <c r="Q12" s="27">
        <f>SUM(Q10:Q11)</f>
        <v>25758390</v>
      </c>
      <c r="R12" s="27">
        <f>SUM(R10:R11)</f>
        <v>0</v>
      </c>
      <c r="S12" s="28" t="s">
        <v>125</v>
      </c>
      <c r="T12" s="27" t="s">
        <v>125</v>
      </c>
      <c r="U12" s="39">
        <f>SUM(U10:U10)</f>
        <v>2861001.71</v>
      </c>
      <c r="V12" s="39">
        <f>SUM(V10:V10)</f>
        <v>1692558.29</v>
      </c>
      <c r="W12" s="35">
        <f t="shared" si="0"/>
        <v>21204830</v>
      </c>
      <c r="X12" s="36">
        <f t="shared" si="1"/>
        <v>0.11107067289531683</v>
      </c>
      <c r="Y12" s="36">
        <f t="shared" si="2"/>
        <v>6.5709009375197747E-2</v>
      </c>
      <c r="Z12" s="17"/>
      <c r="AA12" s="17"/>
      <c r="AB12" s="17"/>
      <c r="AC12" s="17"/>
      <c r="AD12" s="17"/>
      <c r="AE12" s="17"/>
      <c r="AF12" s="17"/>
    </row>
    <row r="13" spans="1:33" s="41" customFormat="1">
      <c r="A13" s="45"/>
      <c r="B13" s="46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9"/>
      <c r="V13" s="39"/>
      <c r="W13" s="35"/>
      <c r="X13" s="36"/>
      <c r="Y13" s="36"/>
      <c r="Z13" s="17"/>
      <c r="AA13" s="17"/>
      <c r="AB13" s="17"/>
      <c r="AC13" s="17"/>
      <c r="AD13" s="17"/>
      <c r="AE13" s="17"/>
      <c r="AF13" s="17"/>
    </row>
    <row r="14" spans="1:33" s="41" customFormat="1">
      <c r="A14" s="43" t="s">
        <v>28</v>
      </c>
      <c r="B14" s="31"/>
      <c r="C14" s="31"/>
      <c r="D14" s="30"/>
      <c r="E14" s="30"/>
      <c r="F14" s="30"/>
      <c r="G14" s="5"/>
      <c r="H14" s="5"/>
      <c r="I14" s="32"/>
      <c r="J14" s="32"/>
      <c r="K14" s="33"/>
      <c r="L14" s="33"/>
      <c r="M14" s="33"/>
      <c r="N14" s="33"/>
      <c r="O14" s="33"/>
      <c r="P14" s="33"/>
      <c r="Q14" s="33"/>
      <c r="R14" s="44" t="s">
        <v>126</v>
      </c>
      <c r="S14" s="33"/>
      <c r="T14" s="33"/>
      <c r="U14" s="44"/>
      <c r="V14" s="33"/>
      <c r="W14" s="34"/>
      <c r="X14" s="34"/>
    </row>
    <row r="15" spans="1:33" s="41" customFormat="1">
      <c r="A15" s="45"/>
      <c r="B15" s="46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9"/>
      <c r="V15" s="39"/>
      <c r="W15" s="35"/>
      <c r="X15" s="36"/>
      <c r="Y15" s="36"/>
      <c r="Z15" s="17"/>
      <c r="AA15" s="17"/>
      <c r="AB15" s="17"/>
      <c r="AC15" s="17"/>
      <c r="AD15" s="17"/>
      <c r="AE15" s="17"/>
      <c r="AF15" s="17"/>
    </row>
    <row r="16" spans="1:33" s="41" customFormat="1">
      <c r="A16" s="45"/>
      <c r="B16" s="46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9"/>
      <c r="V16" s="39"/>
      <c r="W16" s="35"/>
      <c r="X16" s="36"/>
      <c r="Y16" s="36"/>
      <c r="Z16" s="17"/>
      <c r="AA16" s="17"/>
      <c r="AB16" s="17"/>
      <c r="AC16" s="17"/>
      <c r="AD16" s="17"/>
      <c r="AE16" s="17"/>
      <c r="AF16" s="17"/>
    </row>
    <row r="17" spans="1:32" s="41" customFormat="1">
      <c r="A17" s="45"/>
      <c r="B17" s="46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9"/>
      <c r="V17" s="39"/>
      <c r="W17" s="35"/>
      <c r="X17" s="36"/>
      <c r="Y17" s="36"/>
      <c r="Z17" s="17"/>
      <c r="AA17" s="17"/>
      <c r="AB17" s="17"/>
      <c r="AC17" s="17"/>
      <c r="AD17" s="17"/>
      <c r="AE17" s="17"/>
      <c r="AF17" s="17"/>
    </row>
    <row r="18" spans="1:32" s="41" customFormat="1">
      <c r="A18" s="45"/>
      <c r="B18" s="46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9"/>
      <c r="V18" s="39"/>
      <c r="W18" s="35"/>
      <c r="X18" s="36"/>
      <c r="Y18" s="36"/>
      <c r="Z18" s="17"/>
      <c r="AA18" s="17"/>
      <c r="AB18" s="17"/>
      <c r="AC18" s="17"/>
      <c r="AD18" s="17"/>
      <c r="AE18" s="17"/>
      <c r="AF18" s="17"/>
    </row>
  </sheetData>
  <mergeCells count="12">
    <mergeCell ref="A5:T5"/>
    <mergeCell ref="Q6:Q7"/>
    <mergeCell ref="R6:R7"/>
    <mergeCell ref="S6:S7"/>
    <mergeCell ref="T6:T7"/>
    <mergeCell ref="A6:A7"/>
    <mergeCell ref="E6:G6"/>
    <mergeCell ref="H6:J6"/>
    <mergeCell ref="K6:M6"/>
    <mergeCell ref="N6:P6"/>
    <mergeCell ref="B6:B7"/>
    <mergeCell ref="C6:D6"/>
  </mergeCells>
  <pageMargins left="0.51181102362204722" right="0.31496062992125984" top="0.55118110236220474" bottom="0.35433070866141736" header="0.31496062992125984" footer="0.31496062992125984"/>
  <pageSetup paperSize="9" scale="9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94"/>
  <sheetViews>
    <sheetView workbookViewId="0">
      <selection activeCell="R11" sqref="R11"/>
    </sheetView>
  </sheetViews>
  <sheetFormatPr defaultRowHeight="15"/>
  <cols>
    <col min="5" max="5" width="12.42578125" customWidth="1"/>
  </cols>
  <sheetData>
    <row r="1" spans="1:17" ht="15.75" thickBot="1"/>
    <row r="2" spans="1:17">
      <c r="A2" s="79" t="s">
        <v>29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1"/>
    </row>
    <row r="3" spans="1:17" ht="15.75" thickBot="1">
      <c r="A3" s="82" t="s">
        <v>30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4"/>
    </row>
    <row r="4" spans="1:17" ht="21" customHeight="1" thickBot="1">
      <c r="A4" s="79" t="s">
        <v>0</v>
      </c>
      <c r="B4" s="81"/>
      <c r="C4" s="89" t="s">
        <v>1</v>
      </c>
      <c r="D4" s="79" t="s">
        <v>31</v>
      </c>
      <c r="E4" s="81"/>
      <c r="F4" s="92" t="s">
        <v>32</v>
      </c>
      <c r="G4" s="93"/>
      <c r="H4" s="94"/>
      <c r="I4" s="95" t="s">
        <v>33</v>
      </c>
      <c r="J4" s="96"/>
      <c r="K4" s="97"/>
      <c r="L4" s="95" t="s">
        <v>34</v>
      </c>
      <c r="M4" s="96"/>
      <c r="N4" s="97"/>
      <c r="O4" s="95" t="s">
        <v>35</v>
      </c>
      <c r="P4" s="96"/>
      <c r="Q4" s="97"/>
    </row>
    <row r="5" spans="1:17" ht="43.5" thickBot="1">
      <c r="A5" s="85"/>
      <c r="B5" s="86"/>
      <c r="C5" s="90"/>
      <c r="D5" s="85"/>
      <c r="E5" s="86"/>
      <c r="F5" s="48" t="s">
        <v>36</v>
      </c>
      <c r="G5" s="49" t="s">
        <v>37</v>
      </c>
      <c r="H5" s="48" t="s">
        <v>38</v>
      </c>
      <c r="I5" s="48" t="s">
        <v>36</v>
      </c>
      <c r="J5" s="49" t="s">
        <v>37</v>
      </c>
      <c r="K5" s="48" t="s">
        <v>38</v>
      </c>
      <c r="L5" s="48" t="s">
        <v>36</v>
      </c>
      <c r="M5" s="49" t="s">
        <v>37</v>
      </c>
      <c r="N5" s="48" t="s">
        <v>38</v>
      </c>
      <c r="O5" s="48" t="s">
        <v>36</v>
      </c>
      <c r="P5" s="49" t="s">
        <v>37</v>
      </c>
      <c r="Q5" s="48" t="s">
        <v>38</v>
      </c>
    </row>
    <row r="6" spans="1:17" ht="15.75" thickBot="1">
      <c r="A6" s="87"/>
      <c r="B6" s="88"/>
      <c r="C6" s="91"/>
      <c r="D6" s="87"/>
      <c r="E6" s="88"/>
      <c r="F6" s="50" t="s">
        <v>4</v>
      </c>
      <c r="G6" s="50" t="s">
        <v>3</v>
      </c>
      <c r="H6" s="50" t="s">
        <v>2</v>
      </c>
      <c r="I6" s="50" t="s">
        <v>4</v>
      </c>
      <c r="J6" s="50" t="s">
        <v>3</v>
      </c>
      <c r="K6" s="50" t="s">
        <v>2</v>
      </c>
      <c r="L6" s="50" t="s">
        <v>4</v>
      </c>
      <c r="M6" s="50" t="s">
        <v>3</v>
      </c>
      <c r="N6" s="50" t="s">
        <v>2</v>
      </c>
      <c r="O6" s="50" t="s">
        <v>4</v>
      </c>
      <c r="P6" s="50" t="s">
        <v>3</v>
      </c>
      <c r="Q6" s="50" t="s">
        <v>2</v>
      </c>
    </row>
    <row r="7" spans="1:17" ht="15.75" thickBot="1">
      <c r="A7" s="101">
        <v>1</v>
      </c>
      <c r="B7" s="102"/>
      <c r="C7" s="51">
        <v>2</v>
      </c>
      <c r="D7" s="101">
        <v>3</v>
      </c>
      <c r="E7" s="102"/>
      <c r="F7" s="51">
        <v>4</v>
      </c>
      <c r="G7" s="51">
        <v>5</v>
      </c>
      <c r="H7" s="51">
        <v>6</v>
      </c>
      <c r="I7" s="51">
        <v>7</v>
      </c>
      <c r="J7" s="51">
        <v>8</v>
      </c>
      <c r="K7" s="51">
        <v>9</v>
      </c>
      <c r="L7" s="51">
        <v>10</v>
      </c>
      <c r="M7" s="51">
        <v>11</v>
      </c>
      <c r="N7" s="51">
        <v>12</v>
      </c>
      <c r="O7" s="51">
        <v>13</v>
      </c>
      <c r="P7" s="51">
        <v>14</v>
      </c>
      <c r="Q7" s="51">
        <v>15</v>
      </c>
    </row>
    <row r="8" spans="1:17" ht="23.25" thickBot="1">
      <c r="A8" s="103"/>
      <c r="B8" s="104"/>
      <c r="C8" s="51" t="s">
        <v>6</v>
      </c>
      <c r="D8" s="101"/>
      <c r="E8" s="10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</row>
    <row r="9" spans="1:17" ht="22.5" customHeight="1" thickBot="1">
      <c r="A9" s="105" t="s">
        <v>39</v>
      </c>
      <c r="B9" s="106"/>
      <c r="C9" s="106"/>
      <c r="D9" s="106"/>
      <c r="E9" s="107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</row>
    <row r="10" spans="1:17" ht="15.75" thickBot="1">
      <c r="A10" s="101">
        <v>1</v>
      </c>
      <c r="B10" s="102"/>
      <c r="C10" s="53"/>
      <c r="D10" s="105"/>
      <c r="E10" s="107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</row>
    <row r="11" spans="1:17" ht="22.5" customHeight="1" thickBot="1">
      <c r="A11" s="105" t="s">
        <v>40</v>
      </c>
      <c r="B11" s="106"/>
      <c r="C11" s="106"/>
      <c r="D11" s="106"/>
      <c r="E11" s="107"/>
      <c r="F11" s="54">
        <v>443</v>
      </c>
      <c r="G11" s="54">
        <v>17274.8</v>
      </c>
      <c r="H11" s="54">
        <v>1210</v>
      </c>
      <c r="I11" s="54">
        <v>0</v>
      </c>
      <c r="J11" s="54">
        <v>0</v>
      </c>
      <c r="K11" s="54">
        <v>0</v>
      </c>
      <c r="L11" s="54">
        <v>55</v>
      </c>
      <c r="M11" s="54">
        <v>1964</v>
      </c>
      <c r="N11" s="54">
        <v>153</v>
      </c>
      <c r="O11" s="54">
        <v>388</v>
      </c>
      <c r="P11" s="54">
        <v>15310.8</v>
      </c>
      <c r="Q11" s="54">
        <v>1057</v>
      </c>
    </row>
    <row r="12" spans="1:17" ht="15.75" thickBot="1">
      <c r="A12" s="55">
        <v>1</v>
      </c>
      <c r="B12" s="98" t="s">
        <v>41</v>
      </c>
      <c r="C12" s="99"/>
      <c r="D12" s="100"/>
      <c r="E12" s="56">
        <v>40169</v>
      </c>
      <c r="F12" s="57">
        <v>1</v>
      </c>
      <c r="G12" s="57">
        <v>76</v>
      </c>
      <c r="H12" s="54">
        <v>3</v>
      </c>
      <c r="I12" s="54">
        <v>0</v>
      </c>
      <c r="J12" s="54">
        <v>0</v>
      </c>
      <c r="K12" s="54">
        <v>0</v>
      </c>
      <c r="L12" s="54">
        <v>0</v>
      </c>
      <c r="M12" s="54">
        <v>0</v>
      </c>
      <c r="N12" s="54">
        <v>0</v>
      </c>
      <c r="O12" s="57">
        <v>1</v>
      </c>
      <c r="P12" s="57">
        <v>76</v>
      </c>
      <c r="Q12" s="54">
        <v>3</v>
      </c>
    </row>
    <row r="13" spans="1:17" ht="15.75" thickBot="1">
      <c r="A13" s="55">
        <v>2</v>
      </c>
      <c r="B13" s="98" t="s">
        <v>42</v>
      </c>
      <c r="C13" s="99"/>
      <c r="D13" s="100"/>
      <c r="E13" s="56">
        <v>40169</v>
      </c>
      <c r="F13" s="57">
        <v>2</v>
      </c>
      <c r="G13" s="57">
        <v>86</v>
      </c>
      <c r="H13" s="54">
        <v>8</v>
      </c>
      <c r="I13" s="54">
        <v>0</v>
      </c>
      <c r="J13" s="54">
        <v>0</v>
      </c>
      <c r="K13" s="54">
        <v>0</v>
      </c>
      <c r="L13" s="54">
        <v>0</v>
      </c>
      <c r="M13" s="54">
        <v>0</v>
      </c>
      <c r="N13" s="54">
        <v>0</v>
      </c>
      <c r="O13" s="57">
        <v>2</v>
      </c>
      <c r="P13" s="57">
        <v>86</v>
      </c>
      <c r="Q13" s="54">
        <v>8</v>
      </c>
    </row>
    <row r="14" spans="1:17" ht="15.75" thickBot="1">
      <c r="A14" s="55">
        <v>3</v>
      </c>
      <c r="B14" s="98" t="s">
        <v>43</v>
      </c>
      <c r="C14" s="99"/>
      <c r="D14" s="100"/>
      <c r="E14" s="56">
        <v>40169</v>
      </c>
      <c r="F14" s="57">
        <v>2</v>
      </c>
      <c r="G14" s="57">
        <v>47.3</v>
      </c>
      <c r="H14" s="54">
        <v>10</v>
      </c>
      <c r="I14" s="54">
        <v>0</v>
      </c>
      <c r="J14" s="54">
        <v>0</v>
      </c>
      <c r="K14" s="54">
        <v>0</v>
      </c>
      <c r="L14" s="54">
        <v>0</v>
      </c>
      <c r="M14" s="54">
        <v>0</v>
      </c>
      <c r="N14" s="54">
        <v>0</v>
      </c>
      <c r="O14" s="57">
        <v>2</v>
      </c>
      <c r="P14" s="57">
        <v>47.3</v>
      </c>
      <c r="Q14" s="54">
        <v>10</v>
      </c>
    </row>
    <row r="15" spans="1:17" ht="15.75" thickBot="1">
      <c r="A15" s="55">
        <v>4</v>
      </c>
      <c r="B15" s="98" t="s">
        <v>44</v>
      </c>
      <c r="C15" s="99"/>
      <c r="D15" s="100"/>
      <c r="E15" s="56">
        <v>40169</v>
      </c>
      <c r="F15" s="57">
        <v>2</v>
      </c>
      <c r="G15" s="57">
        <v>179.7</v>
      </c>
      <c r="H15" s="54">
        <v>7</v>
      </c>
      <c r="I15" s="54">
        <v>0</v>
      </c>
      <c r="J15" s="54">
        <v>0</v>
      </c>
      <c r="K15" s="54">
        <v>0</v>
      </c>
      <c r="L15" s="54">
        <v>0</v>
      </c>
      <c r="M15" s="54">
        <v>0</v>
      </c>
      <c r="N15" s="54">
        <v>0</v>
      </c>
      <c r="O15" s="57">
        <v>2</v>
      </c>
      <c r="P15" s="57">
        <v>179.7</v>
      </c>
      <c r="Q15" s="54">
        <v>7</v>
      </c>
    </row>
    <row r="16" spans="1:17" ht="15.75" thickBot="1">
      <c r="A16" s="55">
        <v>5</v>
      </c>
      <c r="B16" s="98" t="s">
        <v>45</v>
      </c>
      <c r="C16" s="99"/>
      <c r="D16" s="100"/>
      <c r="E16" s="56">
        <v>40169</v>
      </c>
      <c r="F16" s="57">
        <v>5</v>
      </c>
      <c r="G16" s="57">
        <v>218.9</v>
      </c>
      <c r="H16" s="54">
        <v>20</v>
      </c>
      <c r="I16" s="54">
        <v>0</v>
      </c>
      <c r="J16" s="54">
        <v>0</v>
      </c>
      <c r="K16" s="54">
        <v>0</v>
      </c>
      <c r="L16" s="54">
        <v>0</v>
      </c>
      <c r="M16" s="54">
        <v>0</v>
      </c>
      <c r="N16" s="54">
        <v>0</v>
      </c>
      <c r="O16" s="57">
        <v>5</v>
      </c>
      <c r="P16" s="57">
        <v>218.9</v>
      </c>
      <c r="Q16" s="54">
        <v>20</v>
      </c>
    </row>
    <row r="17" spans="1:17" ht="15.75" thickBot="1">
      <c r="A17" s="55">
        <v>6</v>
      </c>
      <c r="B17" s="98" t="s">
        <v>46</v>
      </c>
      <c r="C17" s="99"/>
      <c r="D17" s="100"/>
      <c r="E17" s="56">
        <v>40169</v>
      </c>
      <c r="F17" s="57">
        <v>4</v>
      </c>
      <c r="G17" s="57">
        <v>174.8</v>
      </c>
      <c r="H17" s="54">
        <v>10</v>
      </c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54">
        <v>0</v>
      </c>
      <c r="O17" s="57">
        <v>4</v>
      </c>
      <c r="P17" s="57">
        <v>174.8</v>
      </c>
      <c r="Q17" s="54">
        <v>10</v>
      </c>
    </row>
    <row r="18" spans="1:17" ht="15.75" thickBot="1">
      <c r="A18" s="55">
        <v>7</v>
      </c>
      <c r="B18" s="98" t="s">
        <v>47</v>
      </c>
      <c r="C18" s="99"/>
      <c r="D18" s="100"/>
      <c r="E18" s="56">
        <v>40169</v>
      </c>
      <c r="F18" s="57">
        <v>4</v>
      </c>
      <c r="G18" s="57">
        <v>181.5</v>
      </c>
      <c r="H18" s="54">
        <v>13</v>
      </c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7">
        <v>4</v>
      </c>
      <c r="P18" s="57">
        <v>181.5</v>
      </c>
      <c r="Q18" s="54">
        <v>13</v>
      </c>
    </row>
    <row r="19" spans="1:17" ht="15.75" thickBot="1">
      <c r="A19" s="55">
        <v>8</v>
      </c>
      <c r="B19" s="98" t="s">
        <v>48</v>
      </c>
      <c r="C19" s="99"/>
      <c r="D19" s="100"/>
      <c r="E19" s="56">
        <v>40169</v>
      </c>
      <c r="F19" s="57">
        <v>3</v>
      </c>
      <c r="G19" s="57">
        <v>153.5</v>
      </c>
      <c r="H19" s="54">
        <v>7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7">
        <v>3</v>
      </c>
      <c r="P19" s="57">
        <v>153.5</v>
      </c>
      <c r="Q19" s="54">
        <v>7</v>
      </c>
    </row>
    <row r="20" spans="1:17" ht="15.75" thickBot="1">
      <c r="A20" s="55">
        <v>9</v>
      </c>
      <c r="B20" s="98" t="s">
        <v>49</v>
      </c>
      <c r="C20" s="99"/>
      <c r="D20" s="100"/>
      <c r="E20" s="56">
        <v>40169</v>
      </c>
      <c r="F20" s="57">
        <v>8</v>
      </c>
      <c r="G20" s="57">
        <v>279.7</v>
      </c>
      <c r="H20" s="54">
        <v>30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4">
        <v>0</v>
      </c>
      <c r="O20" s="57">
        <v>8</v>
      </c>
      <c r="P20" s="57">
        <v>279.7</v>
      </c>
      <c r="Q20" s="54">
        <v>30</v>
      </c>
    </row>
    <row r="21" spans="1:17" ht="15.75" thickBot="1">
      <c r="A21" s="55">
        <v>10</v>
      </c>
      <c r="B21" s="98" t="s">
        <v>50</v>
      </c>
      <c r="C21" s="99"/>
      <c r="D21" s="100"/>
      <c r="E21" s="56">
        <v>40169</v>
      </c>
      <c r="F21" s="57">
        <v>6</v>
      </c>
      <c r="G21" s="57">
        <v>202.1</v>
      </c>
      <c r="H21" s="54">
        <v>17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57">
        <v>6</v>
      </c>
      <c r="P21" s="57">
        <v>202.1</v>
      </c>
      <c r="Q21" s="54">
        <v>17</v>
      </c>
    </row>
    <row r="22" spans="1:17" ht="15.75" thickBot="1">
      <c r="A22" s="55">
        <v>11</v>
      </c>
      <c r="B22" s="98" t="s">
        <v>51</v>
      </c>
      <c r="C22" s="99"/>
      <c r="D22" s="100"/>
      <c r="E22" s="56">
        <v>40169</v>
      </c>
      <c r="F22" s="57">
        <v>6</v>
      </c>
      <c r="G22" s="57">
        <v>194.3</v>
      </c>
      <c r="H22" s="54">
        <v>14</v>
      </c>
      <c r="I22" s="54">
        <v>0</v>
      </c>
      <c r="J22" s="54">
        <v>0</v>
      </c>
      <c r="K22" s="54">
        <v>0</v>
      </c>
      <c r="L22" s="54">
        <v>0</v>
      </c>
      <c r="M22" s="54">
        <v>0</v>
      </c>
      <c r="N22" s="54">
        <v>0</v>
      </c>
      <c r="O22" s="57">
        <v>6</v>
      </c>
      <c r="P22" s="57">
        <v>194.3</v>
      </c>
      <c r="Q22" s="54">
        <v>14</v>
      </c>
    </row>
    <row r="23" spans="1:17" ht="15.75" thickBot="1">
      <c r="A23" s="55">
        <v>12</v>
      </c>
      <c r="B23" s="98" t="s">
        <v>52</v>
      </c>
      <c r="C23" s="99"/>
      <c r="D23" s="100"/>
      <c r="E23" s="56">
        <v>40169</v>
      </c>
      <c r="F23" s="57">
        <v>5</v>
      </c>
      <c r="G23" s="57">
        <v>186.8</v>
      </c>
      <c r="H23" s="54">
        <v>21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4">
        <v>0</v>
      </c>
      <c r="O23" s="57">
        <v>5</v>
      </c>
      <c r="P23" s="57">
        <v>186.8</v>
      </c>
      <c r="Q23" s="54">
        <v>21</v>
      </c>
    </row>
    <row r="24" spans="1:17" ht="15.75" thickBot="1">
      <c r="A24" s="55">
        <v>13</v>
      </c>
      <c r="B24" s="98" t="s">
        <v>53</v>
      </c>
      <c r="C24" s="99"/>
      <c r="D24" s="100"/>
      <c r="E24" s="56">
        <v>40169</v>
      </c>
      <c r="F24" s="57">
        <v>6</v>
      </c>
      <c r="G24" s="57">
        <v>162.1</v>
      </c>
      <c r="H24" s="54">
        <v>18</v>
      </c>
      <c r="I24" s="54">
        <v>0</v>
      </c>
      <c r="J24" s="54">
        <v>0</v>
      </c>
      <c r="K24" s="54">
        <v>0</v>
      </c>
      <c r="L24" s="54">
        <v>0</v>
      </c>
      <c r="M24" s="54">
        <v>0</v>
      </c>
      <c r="N24" s="54">
        <v>0</v>
      </c>
      <c r="O24" s="57">
        <v>6</v>
      </c>
      <c r="P24" s="57">
        <v>162.1</v>
      </c>
      <c r="Q24" s="54">
        <v>18</v>
      </c>
    </row>
    <row r="25" spans="1:17" ht="15.75" thickBot="1">
      <c r="A25" s="55">
        <v>14</v>
      </c>
      <c r="B25" s="98" t="s">
        <v>54</v>
      </c>
      <c r="C25" s="99"/>
      <c r="D25" s="100"/>
      <c r="E25" s="56">
        <v>40169</v>
      </c>
      <c r="F25" s="57">
        <v>3</v>
      </c>
      <c r="G25" s="57">
        <v>135.4</v>
      </c>
      <c r="H25" s="54">
        <v>11</v>
      </c>
      <c r="I25" s="54">
        <v>0</v>
      </c>
      <c r="J25" s="54">
        <v>0</v>
      </c>
      <c r="K25" s="54">
        <v>0</v>
      </c>
      <c r="L25" s="54">
        <v>0</v>
      </c>
      <c r="M25" s="54">
        <v>0</v>
      </c>
      <c r="N25" s="54">
        <v>0</v>
      </c>
      <c r="O25" s="57">
        <v>3</v>
      </c>
      <c r="P25" s="57">
        <v>135.4</v>
      </c>
      <c r="Q25" s="54">
        <v>11</v>
      </c>
    </row>
    <row r="26" spans="1:17" ht="15.75" thickBot="1">
      <c r="A26" s="55">
        <v>15</v>
      </c>
      <c r="B26" s="98" t="s">
        <v>55</v>
      </c>
      <c r="C26" s="99"/>
      <c r="D26" s="100"/>
      <c r="E26" s="56">
        <v>40169</v>
      </c>
      <c r="F26" s="57">
        <v>6</v>
      </c>
      <c r="G26" s="57">
        <v>185.7</v>
      </c>
      <c r="H26" s="54">
        <v>17</v>
      </c>
      <c r="I26" s="54">
        <v>0</v>
      </c>
      <c r="J26" s="54">
        <v>0</v>
      </c>
      <c r="K26" s="54">
        <v>0</v>
      </c>
      <c r="L26" s="54">
        <v>0</v>
      </c>
      <c r="M26" s="54">
        <v>0</v>
      </c>
      <c r="N26" s="54">
        <v>0</v>
      </c>
      <c r="O26" s="57">
        <v>6</v>
      </c>
      <c r="P26" s="57">
        <v>185.7</v>
      </c>
      <c r="Q26" s="54">
        <v>17</v>
      </c>
    </row>
    <row r="27" spans="1:17" ht="15.75" thickBot="1">
      <c r="A27" s="55">
        <v>16</v>
      </c>
      <c r="B27" s="98" t="s">
        <v>56</v>
      </c>
      <c r="C27" s="99"/>
      <c r="D27" s="100"/>
      <c r="E27" s="56">
        <v>40169</v>
      </c>
      <c r="F27" s="57">
        <v>6</v>
      </c>
      <c r="G27" s="57">
        <v>202.4</v>
      </c>
      <c r="H27" s="54">
        <v>19</v>
      </c>
      <c r="I27" s="54">
        <v>0</v>
      </c>
      <c r="J27" s="54">
        <v>0</v>
      </c>
      <c r="K27" s="54">
        <v>0</v>
      </c>
      <c r="L27" s="54">
        <v>0</v>
      </c>
      <c r="M27" s="54">
        <v>0</v>
      </c>
      <c r="N27" s="54">
        <v>0</v>
      </c>
      <c r="O27" s="57">
        <v>6</v>
      </c>
      <c r="P27" s="57">
        <v>202.4</v>
      </c>
      <c r="Q27" s="54">
        <v>19</v>
      </c>
    </row>
    <row r="28" spans="1:17" ht="15.75" thickBot="1">
      <c r="A28" s="55">
        <v>17</v>
      </c>
      <c r="B28" s="98" t="s">
        <v>57</v>
      </c>
      <c r="C28" s="99"/>
      <c r="D28" s="100"/>
      <c r="E28" s="56">
        <v>40169</v>
      </c>
      <c r="F28" s="57">
        <v>6</v>
      </c>
      <c r="G28" s="57">
        <v>177.5</v>
      </c>
      <c r="H28" s="54">
        <v>15</v>
      </c>
      <c r="I28" s="54">
        <v>0</v>
      </c>
      <c r="J28" s="54">
        <v>0</v>
      </c>
      <c r="K28" s="54">
        <v>0</v>
      </c>
      <c r="L28" s="54">
        <v>0</v>
      </c>
      <c r="M28" s="54">
        <v>0</v>
      </c>
      <c r="N28" s="54">
        <v>0</v>
      </c>
      <c r="O28" s="57">
        <v>6</v>
      </c>
      <c r="P28" s="57">
        <v>177.5</v>
      </c>
      <c r="Q28" s="54">
        <v>15</v>
      </c>
    </row>
    <row r="29" spans="1:17" ht="15.75" thickBot="1">
      <c r="A29" s="55">
        <v>18</v>
      </c>
      <c r="B29" s="98" t="s">
        <v>58</v>
      </c>
      <c r="C29" s="99"/>
      <c r="D29" s="100"/>
      <c r="E29" s="56">
        <v>40169</v>
      </c>
      <c r="F29" s="57">
        <v>1</v>
      </c>
      <c r="G29" s="57">
        <v>27.7</v>
      </c>
      <c r="H29" s="54">
        <v>3</v>
      </c>
      <c r="I29" s="54">
        <v>0</v>
      </c>
      <c r="J29" s="54">
        <v>0</v>
      </c>
      <c r="K29" s="54">
        <v>0</v>
      </c>
      <c r="L29" s="54">
        <v>0</v>
      </c>
      <c r="M29" s="54">
        <v>0</v>
      </c>
      <c r="N29" s="54">
        <v>0</v>
      </c>
      <c r="O29" s="57">
        <v>1</v>
      </c>
      <c r="P29" s="57">
        <v>27.7</v>
      </c>
      <c r="Q29" s="54">
        <v>3</v>
      </c>
    </row>
    <row r="30" spans="1:17" ht="15.75" thickBot="1">
      <c r="A30" s="55">
        <v>19</v>
      </c>
      <c r="B30" s="98" t="s">
        <v>59</v>
      </c>
      <c r="C30" s="99"/>
      <c r="D30" s="100"/>
      <c r="E30" s="56">
        <v>40169</v>
      </c>
      <c r="F30" s="57">
        <v>2</v>
      </c>
      <c r="G30" s="57">
        <v>75.099999999999994</v>
      </c>
      <c r="H30" s="54">
        <v>7</v>
      </c>
      <c r="I30" s="54">
        <v>0</v>
      </c>
      <c r="J30" s="54">
        <v>0</v>
      </c>
      <c r="K30" s="54">
        <v>0</v>
      </c>
      <c r="L30" s="54">
        <v>0</v>
      </c>
      <c r="M30" s="54">
        <v>0</v>
      </c>
      <c r="N30" s="54">
        <v>0</v>
      </c>
      <c r="O30" s="57">
        <v>2</v>
      </c>
      <c r="P30" s="57">
        <v>75.099999999999994</v>
      </c>
      <c r="Q30" s="54">
        <v>7</v>
      </c>
    </row>
    <row r="31" spans="1:17" ht="25.5" customHeight="1" thickBot="1">
      <c r="A31" s="55">
        <v>20</v>
      </c>
      <c r="B31" s="98" t="s">
        <v>60</v>
      </c>
      <c r="C31" s="99"/>
      <c r="D31" s="100"/>
      <c r="E31" s="56">
        <v>40169</v>
      </c>
      <c r="F31" s="57">
        <v>6</v>
      </c>
      <c r="G31" s="57">
        <v>229.7</v>
      </c>
      <c r="H31" s="54">
        <v>23</v>
      </c>
      <c r="I31" s="54">
        <v>0</v>
      </c>
      <c r="J31" s="54">
        <v>0</v>
      </c>
      <c r="K31" s="54">
        <v>0</v>
      </c>
      <c r="L31" s="54">
        <v>0</v>
      </c>
      <c r="M31" s="54">
        <v>0</v>
      </c>
      <c r="N31" s="54">
        <v>0</v>
      </c>
      <c r="O31" s="57">
        <v>6</v>
      </c>
      <c r="P31" s="57">
        <v>229.7</v>
      </c>
      <c r="Q31" s="54">
        <v>23</v>
      </c>
    </row>
    <row r="32" spans="1:17" ht="25.5" customHeight="1" thickBot="1">
      <c r="A32" s="55">
        <v>21</v>
      </c>
      <c r="B32" s="98" t="s">
        <v>61</v>
      </c>
      <c r="C32" s="99"/>
      <c r="D32" s="100"/>
      <c r="E32" s="56">
        <v>40169</v>
      </c>
      <c r="F32" s="57">
        <v>2</v>
      </c>
      <c r="G32" s="57">
        <v>88.4</v>
      </c>
      <c r="H32" s="54">
        <v>2</v>
      </c>
      <c r="I32" s="54">
        <v>0</v>
      </c>
      <c r="J32" s="54">
        <v>0</v>
      </c>
      <c r="K32" s="54">
        <v>0</v>
      </c>
      <c r="L32" s="57">
        <v>2</v>
      </c>
      <c r="M32" s="57">
        <v>88.4</v>
      </c>
      <c r="N32" s="54">
        <v>2</v>
      </c>
      <c r="O32" s="54">
        <v>0</v>
      </c>
      <c r="P32" s="54">
        <v>0</v>
      </c>
      <c r="Q32" s="54">
        <v>0</v>
      </c>
    </row>
    <row r="33" spans="1:17" ht="15.75" thickBot="1">
      <c r="A33" s="55">
        <v>22</v>
      </c>
      <c r="B33" s="98" t="s">
        <v>62</v>
      </c>
      <c r="C33" s="99"/>
      <c r="D33" s="100"/>
      <c r="E33" s="56">
        <v>40169</v>
      </c>
      <c r="F33" s="57">
        <v>4</v>
      </c>
      <c r="G33" s="57">
        <v>122</v>
      </c>
      <c r="H33" s="54">
        <v>9</v>
      </c>
      <c r="I33" s="54">
        <v>0</v>
      </c>
      <c r="J33" s="54">
        <v>0</v>
      </c>
      <c r="K33" s="54">
        <v>0</v>
      </c>
      <c r="L33" s="54">
        <v>0</v>
      </c>
      <c r="M33" s="54">
        <v>0</v>
      </c>
      <c r="N33" s="54">
        <v>0</v>
      </c>
      <c r="O33" s="57">
        <v>4</v>
      </c>
      <c r="P33" s="57">
        <v>122</v>
      </c>
      <c r="Q33" s="54">
        <v>9</v>
      </c>
    </row>
    <row r="34" spans="1:17" ht="25.5" customHeight="1" thickBot="1">
      <c r="A34" s="55">
        <v>23</v>
      </c>
      <c r="B34" s="98" t="s">
        <v>63</v>
      </c>
      <c r="C34" s="99"/>
      <c r="D34" s="100"/>
      <c r="E34" s="56">
        <v>40169</v>
      </c>
      <c r="F34" s="57">
        <v>9</v>
      </c>
      <c r="G34" s="57">
        <v>275.3</v>
      </c>
      <c r="H34" s="54">
        <v>22</v>
      </c>
      <c r="I34" s="54">
        <v>0</v>
      </c>
      <c r="J34" s="54">
        <v>0</v>
      </c>
      <c r="K34" s="54">
        <v>0</v>
      </c>
      <c r="L34" s="54">
        <v>0</v>
      </c>
      <c r="M34" s="54">
        <v>0</v>
      </c>
      <c r="N34" s="54">
        <v>0</v>
      </c>
      <c r="O34" s="57">
        <v>9</v>
      </c>
      <c r="P34" s="57">
        <v>275.3</v>
      </c>
      <c r="Q34" s="54">
        <v>22</v>
      </c>
    </row>
    <row r="35" spans="1:17" ht="25.5" customHeight="1" thickBot="1">
      <c r="A35" s="55">
        <v>24</v>
      </c>
      <c r="B35" s="98" t="s">
        <v>64</v>
      </c>
      <c r="C35" s="99"/>
      <c r="D35" s="100"/>
      <c r="E35" s="56">
        <v>40169</v>
      </c>
      <c r="F35" s="57">
        <v>8</v>
      </c>
      <c r="G35" s="57">
        <v>303.60000000000002</v>
      </c>
      <c r="H35" s="54">
        <v>17</v>
      </c>
      <c r="I35" s="54">
        <v>0</v>
      </c>
      <c r="J35" s="54">
        <v>0</v>
      </c>
      <c r="K35" s="54">
        <v>0</v>
      </c>
      <c r="L35" s="54">
        <v>0</v>
      </c>
      <c r="M35" s="54">
        <v>0</v>
      </c>
      <c r="N35" s="54">
        <v>0</v>
      </c>
      <c r="O35" s="57">
        <v>8</v>
      </c>
      <c r="P35" s="57">
        <v>303.60000000000002</v>
      </c>
      <c r="Q35" s="54">
        <v>17</v>
      </c>
    </row>
    <row r="36" spans="1:17" ht="25.5" customHeight="1" thickBot="1">
      <c r="A36" s="55">
        <v>25</v>
      </c>
      <c r="B36" s="98" t="s">
        <v>65</v>
      </c>
      <c r="C36" s="99"/>
      <c r="D36" s="100"/>
      <c r="E36" s="56">
        <v>40169</v>
      </c>
      <c r="F36" s="57">
        <v>8</v>
      </c>
      <c r="G36" s="57">
        <v>349.3</v>
      </c>
      <c r="H36" s="54">
        <v>16</v>
      </c>
      <c r="I36" s="54">
        <v>0</v>
      </c>
      <c r="J36" s="54">
        <v>0</v>
      </c>
      <c r="K36" s="54">
        <v>0</v>
      </c>
      <c r="L36" s="54">
        <v>0</v>
      </c>
      <c r="M36" s="54">
        <v>0</v>
      </c>
      <c r="N36" s="54">
        <v>0</v>
      </c>
      <c r="O36" s="57">
        <v>8</v>
      </c>
      <c r="P36" s="57">
        <v>349.3</v>
      </c>
      <c r="Q36" s="54">
        <v>16</v>
      </c>
    </row>
    <row r="37" spans="1:17" ht="25.5" customHeight="1" thickBot="1">
      <c r="A37" s="55">
        <v>26</v>
      </c>
      <c r="B37" s="98" t="s">
        <v>66</v>
      </c>
      <c r="C37" s="99"/>
      <c r="D37" s="100"/>
      <c r="E37" s="56">
        <v>40169</v>
      </c>
      <c r="F37" s="57">
        <v>9</v>
      </c>
      <c r="G37" s="57">
        <v>315.8</v>
      </c>
      <c r="H37" s="54">
        <v>22</v>
      </c>
      <c r="I37" s="54">
        <v>0</v>
      </c>
      <c r="J37" s="54">
        <v>0</v>
      </c>
      <c r="K37" s="54">
        <v>0</v>
      </c>
      <c r="L37" s="54">
        <v>0</v>
      </c>
      <c r="M37" s="54">
        <v>0</v>
      </c>
      <c r="N37" s="54">
        <v>0</v>
      </c>
      <c r="O37" s="57">
        <v>9</v>
      </c>
      <c r="P37" s="57">
        <v>315.8</v>
      </c>
      <c r="Q37" s="54">
        <v>22</v>
      </c>
    </row>
    <row r="38" spans="1:17" ht="25.5" customHeight="1" thickBot="1">
      <c r="A38" s="55">
        <v>27</v>
      </c>
      <c r="B38" s="98" t="s">
        <v>67</v>
      </c>
      <c r="C38" s="99"/>
      <c r="D38" s="100"/>
      <c r="E38" s="56">
        <v>40169</v>
      </c>
      <c r="F38" s="57">
        <v>2</v>
      </c>
      <c r="G38" s="57">
        <v>64.8</v>
      </c>
      <c r="H38" s="54">
        <v>6</v>
      </c>
      <c r="I38" s="54">
        <v>0</v>
      </c>
      <c r="J38" s="54">
        <v>0</v>
      </c>
      <c r="K38" s="54">
        <v>0</v>
      </c>
      <c r="L38" s="54">
        <v>0</v>
      </c>
      <c r="M38" s="54">
        <v>0</v>
      </c>
      <c r="N38" s="54">
        <v>0</v>
      </c>
      <c r="O38" s="57">
        <v>2</v>
      </c>
      <c r="P38" s="57">
        <v>64.8</v>
      </c>
      <c r="Q38" s="54">
        <v>6</v>
      </c>
    </row>
    <row r="39" spans="1:17" ht="25.5" customHeight="1" thickBot="1">
      <c r="A39" s="55">
        <v>28</v>
      </c>
      <c r="B39" s="98" t="s">
        <v>68</v>
      </c>
      <c r="C39" s="99"/>
      <c r="D39" s="100"/>
      <c r="E39" s="56">
        <v>40169</v>
      </c>
      <c r="F39" s="57">
        <v>1</v>
      </c>
      <c r="G39" s="57">
        <v>64.8</v>
      </c>
      <c r="H39" s="54">
        <v>3</v>
      </c>
      <c r="I39" s="54">
        <v>0</v>
      </c>
      <c r="J39" s="54">
        <v>0</v>
      </c>
      <c r="K39" s="54">
        <v>0</v>
      </c>
      <c r="L39" s="54">
        <v>0</v>
      </c>
      <c r="M39" s="54">
        <v>0</v>
      </c>
      <c r="N39" s="54">
        <v>0</v>
      </c>
      <c r="O39" s="57">
        <v>1</v>
      </c>
      <c r="P39" s="57">
        <v>64.8</v>
      </c>
      <c r="Q39" s="54">
        <v>3</v>
      </c>
    </row>
    <row r="40" spans="1:17" ht="25.5" customHeight="1" thickBot="1">
      <c r="A40" s="55">
        <v>29</v>
      </c>
      <c r="B40" s="98" t="s">
        <v>69</v>
      </c>
      <c r="C40" s="99"/>
      <c r="D40" s="100"/>
      <c r="E40" s="56">
        <v>40169</v>
      </c>
      <c r="F40" s="57">
        <v>5</v>
      </c>
      <c r="G40" s="57">
        <v>159.9</v>
      </c>
      <c r="H40" s="54">
        <v>14</v>
      </c>
      <c r="I40" s="54">
        <v>0</v>
      </c>
      <c r="J40" s="54">
        <v>0</v>
      </c>
      <c r="K40" s="54">
        <v>0</v>
      </c>
      <c r="L40" s="54">
        <v>0</v>
      </c>
      <c r="M40" s="54">
        <v>0</v>
      </c>
      <c r="N40" s="54">
        <v>0</v>
      </c>
      <c r="O40" s="57">
        <v>5</v>
      </c>
      <c r="P40" s="57">
        <v>159.9</v>
      </c>
      <c r="Q40" s="54">
        <v>14</v>
      </c>
    </row>
    <row r="41" spans="1:17" ht="25.5" customHeight="1" thickBot="1">
      <c r="A41" s="55">
        <v>30</v>
      </c>
      <c r="B41" s="98" t="s">
        <v>70</v>
      </c>
      <c r="C41" s="99"/>
      <c r="D41" s="100"/>
      <c r="E41" s="56">
        <v>40169</v>
      </c>
      <c r="F41" s="57">
        <v>3</v>
      </c>
      <c r="G41" s="57">
        <v>83.3</v>
      </c>
      <c r="H41" s="54">
        <v>9</v>
      </c>
      <c r="I41" s="54">
        <v>0</v>
      </c>
      <c r="J41" s="54">
        <v>0</v>
      </c>
      <c r="K41" s="54">
        <v>0</v>
      </c>
      <c r="L41" s="54">
        <v>0</v>
      </c>
      <c r="M41" s="54">
        <v>0</v>
      </c>
      <c r="N41" s="54">
        <v>0</v>
      </c>
      <c r="O41" s="57">
        <v>3</v>
      </c>
      <c r="P41" s="57">
        <v>83.3</v>
      </c>
      <c r="Q41" s="54">
        <v>9</v>
      </c>
    </row>
    <row r="42" spans="1:17" ht="25.5" customHeight="1" thickBot="1">
      <c r="A42" s="55">
        <v>31</v>
      </c>
      <c r="B42" s="98" t="s">
        <v>71</v>
      </c>
      <c r="C42" s="99"/>
      <c r="D42" s="100"/>
      <c r="E42" s="56">
        <v>40169</v>
      </c>
      <c r="F42" s="57">
        <v>8</v>
      </c>
      <c r="G42" s="57">
        <v>305</v>
      </c>
      <c r="H42" s="54">
        <v>18</v>
      </c>
      <c r="I42" s="54">
        <v>0</v>
      </c>
      <c r="J42" s="54">
        <v>0</v>
      </c>
      <c r="K42" s="54">
        <v>0</v>
      </c>
      <c r="L42" s="54">
        <v>0</v>
      </c>
      <c r="M42" s="54">
        <v>0</v>
      </c>
      <c r="N42" s="54">
        <v>0</v>
      </c>
      <c r="O42" s="57">
        <v>8</v>
      </c>
      <c r="P42" s="57">
        <v>305</v>
      </c>
      <c r="Q42" s="54">
        <v>18</v>
      </c>
    </row>
    <row r="43" spans="1:17" ht="25.5" customHeight="1" thickBot="1">
      <c r="A43" s="55">
        <v>32</v>
      </c>
      <c r="B43" s="98" t="s">
        <v>72</v>
      </c>
      <c r="C43" s="99"/>
      <c r="D43" s="100"/>
      <c r="E43" s="56">
        <v>40169</v>
      </c>
      <c r="F43" s="57">
        <v>8</v>
      </c>
      <c r="G43" s="57">
        <v>315.8</v>
      </c>
      <c r="H43" s="54">
        <v>19</v>
      </c>
      <c r="I43" s="54">
        <v>0</v>
      </c>
      <c r="J43" s="54">
        <v>0</v>
      </c>
      <c r="K43" s="54">
        <v>0</v>
      </c>
      <c r="L43" s="54">
        <v>0</v>
      </c>
      <c r="M43" s="54">
        <v>0</v>
      </c>
      <c r="N43" s="54">
        <v>0</v>
      </c>
      <c r="O43" s="57">
        <v>8</v>
      </c>
      <c r="P43" s="57">
        <v>315.8</v>
      </c>
      <c r="Q43" s="54">
        <v>19</v>
      </c>
    </row>
    <row r="44" spans="1:17" ht="25.5" customHeight="1" thickBot="1">
      <c r="A44" s="55">
        <v>33</v>
      </c>
      <c r="B44" s="98" t="s">
        <v>73</v>
      </c>
      <c r="C44" s="99"/>
      <c r="D44" s="100"/>
      <c r="E44" s="56">
        <v>40169</v>
      </c>
      <c r="F44" s="57">
        <v>11</v>
      </c>
      <c r="G44" s="57">
        <v>458.5</v>
      </c>
      <c r="H44" s="54">
        <v>27</v>
      </c>
      <c r="I44" s="54">
        <v>0</v>
      </c>
      <c r="J44" s="54">
        <v>0</v>
      </c>
      <c r="K44" s="54">
        <v>0</v>
      </c>
      <c r="L44" s="54">
        <v>0</v>
      </c>
      <c r="M44" s="54">
        <v>0</v>
      </c>
      <c r="N44" s="54">
        <v>0</v>
      </c>
      <c r="O44" s="57">
        <v>11</v>
      </c>
      <c r="P44" s="57">
        <v>458.5</v>
      </c>
      <c r="Q44" s="54">
        <v>27</v>
      </c>
    </row>
    <row r="45" spans="1:17" ht="25.5" customHeight="1" thickBot="1">
      <c r="A45" s="55">
        <v>34</v>
      </c>
      <c r="B45" s="98" t="s">
        <v>74</v>
      </c>
      <c r="C45" s="99"/>
      <c r="D45" s="100"/>
      <c r="E45" s="56">
        <v>40169</v>
      </c>
      <c r="F45" s="57">
        <v>5</v>
      </c>
      <c r="G45" s="57">
        <v>185.3</v>
      </c>
      <c r="H45" s="54">
        <v>8</v>
      </c>
      <c r="I45" s="54">
        <v>0</v>
      </c>
      <c r="J45" s="54">
        <v>0</v>
      </c>
      <c r="K45" s="54">
        <v>0</v>
      </c>
      <c r="L45" s="57">
        <v>5</v>
      </c>
      <c r="M45" s="57">
        <v>185.3</v>
      </c>
      <c r="N45" s="54">
        <v>8</v>
      </c>
      <c r="O45" s="54">
        <v>0</v>
      </c>
      <c r="P45" s="54">
        <v>0</v>
      </c>
      <c r="Q45" s="54">
        <v>0</v>
      </c>
    </row>
    <row r="46" spans="1:17" ht="25.5" customHeight="1" thickBot="1">
      <c r="A46" s="55">
        <v>35</v>
      </c>
      <c r="B46" s="98" t="s">
        <v>75</v>
      </c>
      <c r="C46" s="99"/>
      <c r="D46" s="100"/>
      <c r="E46" s="56">
        <v>40169</v>
      </c>
      <c r="F46" s="57">
        <v>4</v>
      </c>
      <c r="G46" s="57">
        <v>180.5</v>
      </c>
      <c r="H46" s="54">
        <v>9</v>
      </c>
      <c r="I46" s="54">
        <v>0</v>
      </c>
      <c r="J46" s="54">
        <v>0</v>
      </c>
      <c r="K46" s="54">
        <v>0</v>
      </c>
      <c r="L46" s="57">
        <v>4</v>
      </c>
      <c r="M46" s="57">
        <v>180.5</v>
      </c>
      <c r="N46" s="54">
        <v>9</v>
      </c>
      <c r="O46" s="54">
        <v>0</v>
      </c>
      <c r="P46" s="54">
        <v>0</v>
      </c>
      <c r="Q46" s="54">
        <v>0</v>
      </c>
    </row>
    <row r="47" spans="1:17" ht="25.5" customHeight="1" thickBot="1">
      <c r="A47" s="55">
        <v>36</v>
      </c>
      <c r="B47" s="98" t="s">
        <v>76</v>
      </c>
      <c r="C47" s="99"/>
      <c r="D47" s="100"/>
      <c r="E47" s="56">
        <v>40169</v>
      </c>
      <c r="F47" s="57">
        <v>5</v>
      </c>
      <c r="G47" s="57">
        <v>185.6</v>
      </c>
      <c r="H47" s="54">
        <v>16</v>
      </c>
      <c r="I47" s="54">
        <v>0</v>
      </c>
      <c r="J47" s="54">
        <v>0</v>
      </c>
      <c r="K47" s="54">
        <v>0</v>
      </c>
      <c r="L47" s="57">
        <v>5</v>
      </c>
      <c r="M47" s="57">
        <v>185.6</v>
      </c>
      <c r="N47" s="54">
        <v>16</v>
      </c>
      <c r="O47" s="54">
        <v>0</v>
      </c>
      <c r="P47" s="54">
        <v>0</v>
      </c>
      <c r="Q47" s="54">
        <v>0</v>
      </c>
    </row>
    <row r="48" spans="1:17" ht="25.5" customHeight="1" thickBot="1">
      <c r="A48" s="55">
        <v>37</v>
      </c>
      <c r="B48" s="98" t="s">
        <v>77</v>
      </c>
      <c r="C48" s="99"/>
      <c r="D48" s="100"/>
      <c r="E48" s="56">
        <v>40169</v>
      </c>
      <c r="F48" s="57">
        <v>7</v>
      </c>
      <c r="G48" s="57">
        <v>183.1</v>
      </c>
      <c r="H48" s="54">
        <v>19</v>
      </c>
      <c r="I48" s="54">
        <v>0</v>
      </c>
      <c r="J48" s="54">
        <v>0</v>
      </c>
      <c r="K48" s="54">
        <v>0</v>
      </c>
      <c r="L48" s="57">
        <v>7</v>
      </c>
      <c r="M48" s="57">
        <v>183.1</v>
      </c>
      <c r="N48" s="54">
        <v>19</v>
      </c>
      <c r="O48" s="54">
        <v>0</v>
      </c>
      <c r="P48" s="54">
        <v>0</v>
      </c>
      <c r="Q48" s="54">
        <v>0</v>
      </c>
    </row>
    <row r="49" spans="1:17" ht="25.5" customHeight="1" thickBot="1">
      <c r="A49" s="55">
        <v>38</v>
      </c>
      <c r="B49" s="98" t="s">
        <v>78</v>
      </c>
      <c r="C49" s="99"/>
      <c r="D49" s="100"/>
      <c r="E49" s="56">
        <v>40169</v>
      </c>
      <c r="F49" s="57">
        <v>9</v>
      </c>
      <c r="G49" s="57">
        <v>470.9</v>
      </c>
      <c r="H49" s="54">
        <v>29</v>
      </c>
      <c r="I49" s="54">
        <v>0</v>
      </c>
      <c r="J49" s="54">
        <v>0</v>
      </c>
      <c r="K49" s="54">
        <v>0</v>
      </c>
      <c r="L49" s="54">
        <v>0</v>
      </c>
      <c r="M49" s="54">
        <v>0</v>
      </c>
      <c r="N49" s="54">
        <v>0</v>
      </c>
      <c r="O49" s="57">
        <v>9</v>
      </c>
      <c r="P49" s="57">
        <v>470.9</v>
      </c>
      <c r="Q49" s="54">
        <v>29</v>
      </c>
    </row>
    <row r="50" spans="1:17" ht="15.75" thickBot="1">
      <c r="A50" s="55">
        <v>39</v>
      </c>
      <c r="B50" s="98" t="s">
        <v>79</v>
      </c>
      <c r="C50" s="99"/>
      <c r="D50" s="100"/>
      <c r="E50" s="56">
        <v>40169</v>
      </c>
      <c r="F50" s="57">
        <v>5</v>
      </c>
      <c r="G50" s="57">
        <v>236.9</v>
      </c>
      <c r="H50" s="54">
        <v>21</v>
      </c>
      <c r="I50" s="54">
        <v>0</v>
      </c>
      <c r="J50" s="54">
        <v>0</v>
      </c>
      <c r="K50" s="54">
        <v>0</v>
      </c>
      <c r="L50" s="57">
        <v>5</v>
      </c>
      <c r="M50" s="57">
        <v>236.9</v>
      </c>
      <c r="N50" s="54">
        <v>21</v>
      </c>
      <c r="O50" s="54">
        <v>0</v>
      </c>
      <c r="P50" s="54">
        <v>0</v>
      </c>
      <c r="Q50" s="54">
        <v>0</v>
      </c>
    </row>
    <row r="51" spans="1:17" ht="15.75" thickBot="1">
      <c r="A51" s="55">
        <v>40</v>
      </c>
      <c r="B51" s="98" t="s">
        <v>80</v>
      </c>
      <c r="C51" s="99"/>
      <c r="D51" s="100"/>
      <c r="E51" s="56">
        <v>40169</v>
      </c>
      <c r="F51" s="57">
        <v>13</v>
      </c>
      <c r="G51" s="57">
        <v>543</v>
      </c>
      <c r="H51" s="54">
        <v>14</v>
      </c>
      <c r="I51" s="54">
        <v>0</v>
      </c>
      <c r="J51" s="54">
        <v>0</v>
      </c>
      <c r="K51" s="54">
        <v>0</v>
      </c>
      <c r="L51" s="54">
        <v>0</v>
      </c>
      <c r="M51" s="54">
        <v>0</v>
      </c>
      <c r="N51" s="54">
        <v>0</v>
      </c>
      <c r="O51" s="57">
        <v>13</v>
      </c>
      <c r="P51" s="57">
        <v>543</v>
      </c>
      <c r="Q51" s="54">
        <v>14</v>
      </c>
    </row>
    <row r="52" spans="1:17" ht="15.75" thickBot="1">
      <c r="A52" s="55">
        <v>41</v>
      </c>
      <c r="B52" s="98" t="s">
        <v>81</v>
      </c>
      <c r="C52" s="99"/>
      <c r="D52" s="100"/>
      <c r="E52" s="56">
        <v>40169</v>
      </c>
      <c r="F52" s="57">
        <v>1</v>
      </c>
      <c r="G52" s="57">
        <v>28.2</v>
      </c>
      <c r="H52" s="54">
        <v>3</v>
      </c>
      <c r="I52" s="54">
        <v>0</v>
      </c>
      <c r="J52" s="54">
        <v>0</v>
      </c>
      <c r="K52" s="54">
        <v>0</v>
      </c>
      <c r="L52" s="57">
        <v>1</v>
      </c>
      <c r="M52" s="57">
        <v>28.2</v>
      </c>
      <c r="N52" s="54">
        <v>3</v>
      </c>
      <c r="O52" s="54">
        <v>0</v>
      </c>
      <c r="P52" s="54">
        <v>0</v>
      </c>
      <c r="Q52" s="54">
        <v>0</v>
      </c>
    </row>
    <row r="53" spans="1:17" ht="15.75" thickBot="1">
      <c r="A53" s="55">
        <v>42</v>
      </c>
      <c r="B53" s="98" t="s">
        <v>82</v>
      </c>
      <c r="C53" s="99"/>
      <c r="D53" s="100"/>
      <c r="E53" s="56">
        <v>40169</v>
      </c>
      <c r="F53" s="57">
        <v>5</v>
      </c>
      <c r="G53" s="57">
        <v>166.2</v>
      </c>
      <c r="H53" s="54">
        <v>17</v>
      </c>
      <c r="I53" s="54">
        <v>0</v>
      </c>
      <c r="J53" s="54">
        <v>0</v>
      </c>
      <c r="K53" s="54">
        <v>0</v>
      </c>
      <c r="L53" s="54">
        <v>0</v>
      </c>
      <c r="M53" s="54">
        <v>0</v>
      </c>
      <c r="N53" s="54">
        <v>0</v>
      </c>
      <c r="O53" s="57">
        <v>5</v>
      </c>
      <c r="P53" s="57">
        <v>166.2</v>
      </c>
      <c r="Q53" s="54">
        <v>17</v>
      </c>
    </row>
    <row r="54" spans="1:17" ht="15.75" thickBot="1">
      <c r="A54" s="55">
        <v>43</v>
      </c>
      <c r="B54" s="98" t="s">
        <v>83</v>
      </c>
      <c r="C54" s="99"/>
      <c r="D54" s="100"/>
      <c r="E54" s="56">
        <v>40169</v>
      </c>
      <c r="F54" s="57">
        <v>4</v>
      </c>
      <c r="G54" s="57">
        <v>173.8</v>
      </c>
      <c r="H54" s="54">
        <v>16</v>
      </c>
      <c r="I54" s="54">
        <v>0</v>
      </c>
      <c r="J54" s="54">
        <v>0</v>
      </c>
      <c r="K54" s="54">
        <v>0</v>
      </c>
      <c r="L54" s="57">
        <v>4</v>
      </c>
      <c r="M54" s="57">
        <v>173.8</v>
      </c>
      <c r="N54" s="54">
        <v>16</v>
      </c>
      <c r="O54" s="54">
        <v>0</v>
      </c>
      <c r="P54" s="54">
        <v>0</v>
      </c>
      <c r="Q54" s="54">
        <v>0</v>
      </c>
    </row>
    <row r="55" spans="1:17" ht="15.75" thickBot="1">
      <c r="A55" s="55">
        <v>44</v>
      </c>
      <c r="B55" s="98" t="s">
        <v>84</v>
      </c>
      <c r="C55" s="99"/>
      <c r="D55" s="100"/>
      <c r="E55" s="56">
        <v>40169</v>
      </c>
      <c r="F55" s="57">
        <v>4</v>
      </c>
      <c r="G55" s="57">
        <v>168</v>
      </c>
      <c r="H55" s="54">
        <v>9</v>
      </c>
      <c r="I55" s="54">
        <v>0</v>
      </c>
      <c r="J55" s="54">
        <v>0</v>
      </c>
      <c r="K55" s="54">
        <v>0</v>
      </c>
      <c r="L55" s="54">
        <v>0</v>
      </c>
      <c r="M55" s="54">
        <v>0</v>
      </c>
      <c r="N55" s="54">
        <v>0</v>
      </c>
      <c r="O55" s="57">
        <v>4</v>
      </c>
      <c r="P55" s="57">
        <v>168</v>
      </c>
      <c r="Q55" s="54">
        <v>9</v>
      </c>
    </row>
    <row r="56" spans="1:17" ht="15.75" thickBot="1">
      <c r="A56" s="55">
        <v>45</v>
      </c>
      <c r="B56" s="98" t="s">
        <v>85</v>
      </c>
      <c r="C56" s="99"/>
      <c r="D56" s="100"/>
      <c r="E56" s="56">
        <v>40169</v>
      </c>
      <c r="F56" s="57">
        <v>4</v>
      </c>
      <c r="G56" s="57">
        <v>180</v>
      </c>
      <c r="H56" s="54">
        <v>14</v>
      </c>
      <c r="I56" s="54">
        <v>0</v>
      </c>
      <c r="J56" s="54">
        <v>0</v>
      </c>
      <c r="K56" s="54">
        <v>0</v>
      </c>
      <c r="L56" s="54">
        <v>0</v>
      </c>
      <c r="M56" s="54">
        <v>0</v>
      </c>
      <c r="N56" s="54">
        <v>0</v>
      </c>
      <c r="O56" s="57">
        <v>4</v>
      </c>
      <c r="P56" s="57">
        <v>180</v>
      </c>
      <c r="Q56" s="54">
        <v>14</v>
      </c>
    </row>
    <row r="57" spans="1:17" ht="15.75" thickBot="1">
      <c r="A57" s="55">
        <v>46</v>
      </c>
      <c r="B57" s="98" t="s">
        <v>86</v>
      </c>
      <c r="C57" s="99"/>
      <c r="D57" s="100"/>
      <c r="E57" s="56">
        <v>40169</v>
      </c>
      <c r="F57" s="57">
        <v>4</v>
      </c>
      <c r="G57" s="57">
        <v>171.8</v>
      </c>
      <c r="H57" s="54">
        <v>17</v>
      </c>
      <c r="I57" s="54">
        <v>0</v>
      </c>
      <c r="J57" s="54">
        <v>0</v>
      </c>
      <c r="K57" s="54">
        <v>0</v>
      </c>
      <c r="L57" s="57">
        <v>4</v>
      </c>
      <c r="M57" s="57">
        <v>171.8</v>
      </c>
      <c r="N57" s="54">
        <v>17</v>
      </c>
      <c r="O57" s="54">
        <v>0</v>
      </c>
      <c r="P57" s="54">
        <v>0</v>
      </c>
      <c r="Q57" s="54">
        <v>0</v>
      </c>
    </row>
    <row r="58" spans="1:17" ht="15.75" thickBot="1">
      <c r="A58" s="55">
        <v>47</v>
      </c>
      <c r="B58" s="98" t="s">
        <v>87</v>
      </c>
      <c r="C58" s="99"/>
      <c r="D58" s="100"/>
      <c r="E58" s="56">
        <v>40169</v>
      </c>
      <c r="F58" s="57">
        <v>4</v>
      </c>
      <c r="G58" s="57">
        <v>172.8</v>
      </c>
      <c r="H58" s="54">
        <v>15</v>
      </c>
      <c r="I58" s="54">
        <v>0</v>
      </c>
      <c r="J58" s="54">
        <v>0</v>
      </c>
      <c r="K58" s="54">
        <v>0</v>
      </c>
      <c r="L58" s="54">
        <v>0</v>
      </c>
      <c r="M58" s="54">
        <v>0</v>
      </c>
      <c r="N58" s="54">
        <v>0</v>
      </c>
      <c r="O58" s="57">
        <v>4</v>
      </c>
      <c r="P58" s="57">
        <v>172.8</v>
      </c>
      <c r="Q58" s="54">
        <v>15</v>
      </c>
    </row>
    <row r="59" spans="1:17" ht="15.75" thickBot="1">
      <c r="A59" s="55">
        <v>48</v>
      </c>
      <c r="B59" s="98" t="s">
        <v>88</v>
      </c>
      <c r="C59" s="99"/>
      <c r="D59" s="100"/>
      <c r="E59" s="56">
        <v>40169</v>
      </c>
      <c r="F59" s="57">
        <v>1</v>
      </c>
      <c r="G59" s="57">
        <v>166.7</v>
      </c>
      <c r="H59" s="54">
        <v>4</v>
      </c>
      <c r="I59" s="54">
        <v>0</v>
      </c>
      <c r="J59" s="54">
        <v>0</v>
      </c>
      <c r="K59" s="54">
        <v>0</v>
      </c>
      <c r="L59" s="54">
        <v>0</v>
      </c>
      <c r="M59" s="54">
        <v>0</v>
      </c>
      <c r="N59" s="54">
        <v>0</v>
      </c>
      <c r="O59" s="57">
        <v>1</v>
      </c>
      <c r="P59" s="57">
        <v>166.7</v>
      </c>
      <c r="Q59" s="54">
        <v>4</v>
      </c>
    </row>
    <row r="60" spans="1:17" ht="15.75" thickBot="1">
      <c r="A60" s="55">
        <v>49</v>
      </c>
      <c r="B60" s="98" t="s">
        <v>89</v>
      </c>
      <c r="C60" s="99"/>
      <c r="D60" s="100"/>
      <c r="E60" s="56">
        <v>40169</v>
      </c>
      <c r="F60" s="57">
        <v>4</v>
      </c>
      <c r="G60" s="57">
        <v>181.8</v>
      </c>
      <c r="H60" s="54">
        <v>18</v>
      </c>
      <c r="I60" s="54">
        <v>0</v>
      </c>
      <c r="J60" s="54">
        <v>0</v>
      </c>
      <c r="K60" s="54">
        <v>0</v>
      </c>
      <c r="L60" s="54">
        <v>0</v>
      </c>
      <c r="M60" s="54">
        <v>0</v>
      </c>
      <c r="N60" s="54">
        <v>0</v>
      </c>
      <c r="O60" s="57">
        <v>4</v>
      </c>
      <c r="P60" s="57">
        <v>181.8</v>
      </c>
      <c r="Q60" s="54">
        <v>18</v>
      </c>
    </row>
    <row r="61" spans="1:17" ht="15.75" thickBot="1">
      <c r="A61" s="55">
        <v>50</v>
      </c>
      <c r="B61" s="98" t="s">
        <v>90</v>
      </c>
      <c r="C61" s="99"/>
      <c r="D61" s="100"/>
      <c r="E61" s="56">
        <v>40169</v>
      </c>
      <c r="F61" s="57">
        <v>12</v>
      </c>
      <c r="G61" s="57">
        <v>478.3</v>
      </c>
      <c r="H61" s="54">
        <v>28</v>
      </c>
      <c r="I61" s="54">
        <v>0</v>
      </c>
      <c r="J61" s="54">
        <v>0</v>
      </c>
      <c r="K61" s="54">
        <v>0</v>
      </c>
      <c r="L61" s="54">
        <v>0</v>
      </c>
      <c r="M61" s="54">
        <v>0</v>
      </c>
      <c r="N61" s="54">
        <v>0</v>
      </c>
      <c r="O61" s="57">
        <v>12</v>
      </c>
      <c r="P61" s="57">
        <v>478.3</v>
      </c>
      <c r="Q61" s="54">
        <v>28</v>
      </c>
    </row>
    <row r="62" spans="1:17" ht="15.75" thickBot="1">
      <c r="A62" s="55">
        <v>51</v>
      </c>
      <c r="B62" s="98" t="s">
        <v>91</v>
      </c>
      <c r="C62" s="99"/>
      <c r="D62" s="100"/>
      <c r="E62" s="56">
        <v>40169</v>
      </c>
      <c r="F62" s="57">
        <v>5</v>
      </c>
      <c r="G62" s="57">
        <v>173.1</v>
      </c>
      <c r="H62" s="54">
        <v>13</v>
      </c>
      <c r="I62" s="54">
        <v>0</v>
      </c>
      <c r="J62" s="54">
        <v>0</v>
      </c>
      <c r="K62" s="54">
        <v>0</v>
      </c>
      <c r="L62" s="54">
        <v>0</v>
      </c>
      <c r="M62" s="54">
        <v>0</v>
      </c>
      <c r="N62" s="54">
        <v>0</v>
      </c>
      <c r="O62" s="57">
        <v>5</v>
      </c>
      <c r="P62" s="57">
        <v>173.1</v>
      </c>
      <c r="Q62" s="54">
        <v>13</v>
      </c>
    </row>
    <row r="63" spans="1:17" ht="15.75" thickBot="1">
      <c r="A63" s="55">
        <v>52</v>
      </c>
      <c r="B63" s="98" t="s">
        <v>92</v>
      </c>
      <c r="C63" s="99"/>
      <c r="D63" s="100"/>
      <c r="E63" s="56">
        <v>40169</v>
      </c>
      <c r="F63" s="57">
        <v>5</v>
      </c>
      <c r="G63" s="57">
        <v>124.3</v>
      </c>
      <c r="H63" s="54">
        <v>10</v>
      </c>
      <c r="I63" s="54">
        <v>0</v>
      </c>
      <c r="J63" s="54">
        <v>0</v>
      </c>
      <c r="K63" s="54">
        <v>0</v>
      </c>
      <c r="L63" s="54">
        <v>0</v>
      </c>
      <c r="M63" s="54">
        <v>0</v>
      </c>
      <c r="N63" s="54">
        <v>0</v>
      </c>
      <c r="O63" s="57">
        <v>5</v>
      </c>
      <c r="P63" s="57">
        <v>124.3</v>
      </c>
      <c r="Q63" s="54">
        <v>10</v>
      </c>
    </row>
    <row r="64" spans="1:17" ht="15.75" thickBot="1">
      <c r="A64" s="55">
        <v>53</v>
      </c>
      <c r="B64" s="98" t="s">
        <v>93</v>
      </c>
      <c r="C64" s="99"/>
      <c r="D64" s="100"/>
      <c r="E64" s="56">
        <v>40169</v>
      </c>
      <c r="F64" s="57">
        <v>7</v>
      </c>
      <c r="G64" s="57">
        <v>123</v>
      </c>
      <c r="H64" s="54">
        <v>14</v>
      </c>
      <c r="I64" s="54">
        <v>0</v>
      </c>
      <c r="J64" s="54">
        <v>0</v>
      </c>
      <c r="K64" s="54">
        <v>0</v>
      </c>
      <c r="L64" s="57">
        <v>7</v>
      </c>
      <c r="M64" s="57">
        <v>123</v>
      </c>
      <c r="N64" s="54">
        <v>14</v>
      </c>
      <c r="O64" s="54">
        <v>0</v>
      </c>
      <c r="P64" s="54">
        <v>0</v>
      </c>
      <c r="Q64" s="54">
        <v>0</v>
      </c>
    </row>
    <row r="65" spans="1:17" ht="15.75" thickBot="1">
      <c r="A65" s="58">
        <v>54</v>
      </c>
      <c r="B65" s="108" t="s">
        <v>94</v>
      </c>
      <c r="C65" s="109"/>
      <c r="D65" s="110"/>
      <c r="E65" s="59">
        <v>40169</v>
      </c>
      <c r="F65" s="57">
        <v>4</v>
      </c>
      <c r="G65" s="57">
        <v>174.4</v>
      </c>
      <c r="H65" s="54">
        <v>16</v>
      </c>
      <c r="I65" s="54">
        <v>0</v>
      </c>
      <c r="J65" s="54">
        <v>0</v>
      </c>
      <c r="K65" s="54">
        <v>0</v>
      </c>
      <c r="L65" s="54">
        <v>0</v>
      </c>
      <c r="M65" s="54">
        <v>0</v>
      </c>
      <c r="N65" s="54">
        <v>0</v>
      </c>
      <c r="O65" s="57">
        <v>4</v>
      </c>
      <c r="P65" s="57">
        <v>174.4</v>
      </c>
      <c r="Q65" s="54">
        <v>16</v>
      </c>
    </row>
    <row r="66" spans="1:17" ht="15.75" thickBot="1">
      <c r="A66" s="58">
        <v>55</v>
      </c>
      <c r="B66" s="108" t="s">
        <v>95</v>
      </c>
      <c r="C66" s="109"/>
      <c r="D66" s="110"/>
      <c r="E66" s="59">
        <v>40169</v>
      </c>
      <c r="F66" s="57">
        <v>3</v>
      </c>
      <c r="G66" s="57">
        <v>109.9</v>
      </c>
      <c r="H66" s="54">
        <v>10</v>
      </c>
      <c r="I66" s="54">
        <v>0</v>
      </c>
      <c r="J66" s="54">
        <v>0</v>
      </c>
      <c r="K66" s="54">
        <v>0</v>
      </c>
      <c r="L66" s="57">
        <v>3</v>
      </c>
      <c r="M66" s="57">
        <v>109.9</v>
      </c>
      <c r="N66" s="54">
        <v>10</v>
      </c>
      <c r="O66" s="54">
        <v>0</v>
      </c>
      <c r="P66" s="54">
        <v>0</v>
      </c>
      <c r="Q66" s="54">
        <v>0</v>
      </c>
    </row>
    <row r="67" spans="1:17" ht="15.75" thickBot="1">
      <c r="A67" s="58">
        <v>56</v>
      </c>
      <c r="B67" s="108" t="s">
        <v>96</v>
      </c>
      <c r="C67" s="109"/>
      <c r="D67" s="110"/>
      <c r="E67" s="59">
        <v>40169</v>
      </c>
      <c r="F67" s="57">
        <v>4</v>
      </c>
      <c r="G67" s="57">
        <v>169.1</v>
      </c>
      <c r="H67" s="54">
        <v>15</v>
      </c>
      <c r="I67" s="54">
        <v>0</v>
      </c>
      <c r="J67" s="54">
        <v>0</v>
      </c>
      <c r="K67" s="54">
        <v>0</v>
      </c>
      <c r="L67" s="54">
        <v>0</v>
      </c>
      <c r="M67" s="54">
        <v>0</v>
      </c>
      <c r="N67" s="54">
        <v>0</v>
      </c>
      <c r="O67" s="57">
        <v>4</v>
      </c>
      <c r="P67" s="57">
        <v>169.1</v>
      </c>
      <c r="Q67" s="54">
        <v>15</v>
      </c>
    </row>
    <row r="68" spans="1:17" ht="15.75" thickBot="1">
      <c r="A68" s="58">
        <v>57</v>
      </c>
      <c r="B68" s="108" t="s">
        <v>97</v>
      </c>
      <c r="C68" s="109"/>
      <c r="D68" s="110"/>
      <c r="E68" s="59">
        <v>40169</v>
      </c>
      <c r="F68" s="57">
        <v>4</v>
      </c>
      <c r="G68" s="57">
        <v>148.69999999999999</v>
      </c>
      <c r="H68" s="54">
        <v>10</v>
      </c>
      <c r="I68" s="54">
        <v>0</v>
      </c>
      <c r="J68" s="54">
        <v>0</v>
      </c>
      <c r="K68" s="54">
        <v>0</v>
      </c>
      <c r="L68" s="57">
        <v>4</v>
      </c>
      <c r="M68" s="57">
        <v>148.69999999999999</v>
      </c>
      <c r="N68" s="54">
        <v>10</v>
      </c>
      <c r="O68" s="54">
        <v>0</v>
      </c>
      <c r="P68" s="54">
        <v>0</v>
      </c>
      <c r="Q68" s="54">
        <v>0</v>
      </c>
    </row>
    <row r="69" spans="1:17" ht="15.75" thickBot="1">
      <c r="A69" s="58">
        <v>58</v>
      </c>
      <c r="B69" s="108" t="s">
        <v>98</v>
      </c>
      <c r="C69" s="109"/>
      <c r="D69" s="110"/>
      <c r="E69" s="59">
        <v>40169</v>
      </c>
      <c r="F69" s="57">
        <v>4</v>
      </c>
      <c r="G69" s="57">
        <v>157.6</v>
      </c>
      <c r="H69" s="54">
        <v>8</v>
      </c>
      <c r="I69" s="54">
        <v>0</v>
      </c>
      <c r="J69" s="54">
        <v>0</v>
      </c>
      <c r="K69" s="54">
        <v>0</v>
      </c>
      <c r="L69" s="54">
        <v>0</v>
      </c>
      <c r="M69" s="54">
        <v>0</v>
      </c>
      <c r="N69" s="54">
        <v>0</v>
      </c>
      <c r="O69" s="57">
        <v>4</v>
      </c>
      <c r="P69" s="57">
        <v>157.6</v>
      </c>
      <c r="Q69" s="54">
        <v>8</v>
      </c>
    </row>
    <row r="70" spans="1:17" ht="15.75" thickBot="1">
      <c r="A70" s="58">
        <v>59</v>
      </c>
      <c r="B70" s="108" t="s">
        <v>99</v>
      </c>
      <c r="C70" s="109"/>
      <c r="D70" s="110"/>
      <c r="E70" s="59">
        <v>40169</v>
      </c>
      <c r="F70" s="57">
        <v>6</v>
      </c>
      <c r="G70" s="57">
        <v>164.9</v>
      </c>
      <c r="H70" s="54">
        <v>14</v>
      </c>
      <c r="I70" s="54">
        <v>0</v>
      </c>
      <c r="J70" s="54">
        <v>0</v>
      </c>
      <c r="K70" s="54">
        <v>0</v>
      </c>
      <c r="L70" s="54">
        <v>0</v>
      </c>
      <c r="M70" s="54">
        <v>0</v>
      </c>
      <c r="N70" s="54">
        <v>0</v>
      </c>
      <c r="O70" s="57">
        <v>6</v>
      </c>
      <c r="P70" s="57">
        <v>164.9</v>
      </c>
      <c r="Q70" s="54">
        <v>14</v>
      </c>
    </row>
    <row r="71" spans="1:17" ht="15.75" thickBot="1">
      <c r="A71" s="58">
        <v>60</v>
      </c>
      <c r="B71" s="108" t="s">
        <v>100</v>
      </c>
      <c r="C71" s="109"/>
      <c r="D71" s="110"/>
      <c r="E71" s="59">
        <v>40169</v>
      </c>
      <c r="F71" s="57">
        <v>4</v>
      </c>
      <c r="G71" s="57">
        <v>152.6</v>
      </c>
      <c r="H71" s="54">
        <v>8</v>
      </c>
      <c r="I71" s="54">
        <v>0</v>
      </c>
      <c r="J71" s="54">
        <v>0</v>
      </c>
      <c r="K71" s="54">
        <v>0</v>
      </c>
      <c r="L71" s="57">
        <v>4</v>
      </c>
      <c r="M71" s="57">
        <v>152.6</v>
      </c>
      <c r="N71" s="54">
        <v>8</v>
      </c>
      <c r="O71" s="54">
        <v>0</v>
      </c>
      <c r="P71" s="54">
        <v>0</v>
      </c>
      <c r="Q71" s="54">
        <v>0</v>
      </c>
    </row>
    <row r="72" spans="1:17" ht="15.75" thickBot="1">
      <c r="A72" s="58">
        <v>61</v>
      </c>
      <c r="B72" s="108" t="s">
        <v>101</v>
      </c>
      <c r="C72" s="109"/>
      <c r="D72" s="110"/>
      <c r="E72" s="59">
        <v>40169</v>
      </c>
      <c r="F72" s="57">
        <v>4</v>
      </c>
      <c r="G72" s="57">
        <v>156.6</v>
      </c>
      <c r="H72" s="54">
        <v>6</v>
      </c>
      <c r="I72" s="54">
        <v>0</v>
      </c>
      <c r="J72" s="54">
        <v>0</v>
      </c>
      <c r="K72" s="54">
        <v>0</v>
      </c>
      <c r="L72" s="54">
        <v>0</v>
      </c>
      <c r="M72" s="54">
        <v>0</v>
      </c>
      <c r="N72" s="54">
        <v>0</v>
      </c>
      <c r="O72" s="57">
        <v>4</v>
      </c>
      <c r="P72" s="57">
        <v>156.6</v>
      </c>
      <c r="Q72" s="54">
        <v>6</v>
      </c>
    </row>
    <row r="73" spans="1:17" ht="15.75" thickBot="1">
      <c r="A73" s="58">
        <v>62</v>
      </c>
      <c r="B73" s="108" t="s">
        <v>102</v>
      </c>
      <c r="C73" s="109"/>
      <c r="D73" s="110"/>
      <c r="E73" s="59">
        <v>40169</v>
      </c>
      <c r="F73" s="57">
        <v>4</v>
      </c>
      <c r="G73" s="57">
        <v>141</v>
      </c>
      <c r="H73" s="54">
        <v>8</v>
      </c>
      <c r="I73" s="54">
        <v>0</v>
      </c>
      <c r="J73" s="54">
        <v>0</v>
      </c>
      <c r="K73" s="54">
        <v>0</v>
      </c>
      <c r="L73" s="54">
        <v>0</v>
      </c>
      <c r="M73" s="54">
        <v>0</v>
      </c>
      <c r="N73" s="54">
        <v>0</v>
      </c>
      <c r="O73" s="57">
        <v>4</v>
      </c>
      <c r="P73" s="57">
        <v>141</v>
      </c>
      <c r="Q73" s="54">
        <v>8</v>
      </c>
    </row>
    <row r="74" spans="1:17" ht="15.75" thickBot="1">
      <c r="A74" s="58">
        <v>63</v>
      </c>
      <c r="B74" s="108" t="s">
        <v>103</v>
      </c>
      <c r="C74" s="109"/>
      <c r="D74" s="110"/>
      <c r="E74" s="59">
        <v>40169</v>
      </c>
      <c r="F74" s="57">
        <v>4</v>
      </c>
      <c r="G74" s="57">
        <v>172.6</v>
      </c>
      <c r="H74" s="54">
        <v>5</v>
      </c>
      <c r="I74" s="54">
        <v>0</v>
      </c>
      <c r="J74" s="54">
        <v>0</v>
      </c>
      <c r="K74" s="54">
        <v>0</v>
      </c>
      <c r="L74" s="54">
        <v>0</v>
      </c>
      <c r="M74" s="54">
        <v>0</v>
      </c>
      <c r="N74" s="54">
        <v>0</v>
      </c>
      <c r="O74" s="57">
        <v>4</v>
      </c>
      <c r="P74" s="57">
        <v>172.6</v>
      </c>
      <c r="Q74" s="54">
        <v>5</v>
      </c>
    </row>
    <row r="75" spans="1:17" ht="15.75" thickBot="1">
      <c r="A75" s="58">
        <v>64</v>
      </c>
      <c r="B75" s="108" t="s">
        <v>104</v>
      </c>
      <c r="C75" s="109"/>
      <c r="D75" s="110"/>
      <c r="E75" s="59">
        <v>40169</v>
      </c>
      <c r="F75" s="57">
        <v>6</v>
      </c>
      <c r="G75" s="57">
        <v>156.6</v>
      </c>
      <c r="H75" s="54">
        <v>13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  <c r="N75" s="54">
        <v>0</v>
      </c>
      <c r="O75" s="57">
        <v>6</v>
      </c>
      <c r="P75" s="57">
        <v>156.6</v>
      </c>
      <c r="Q75" s="54">
        <v>13</v>
      </c>
    </row>
    <row r="76" spans="1:17" ht="15.75" thickBot="1">
      <c r="A76" s="58">
        <v>65</v>
      </c>
      <c r="B76" s="108" t="s">
        <v>105</v>
      </c>
      <c r="C76" s="109"/>
      <c r="D76" s="110"/>
      <c r="E76" s="59">
        <v>40169</v>
      </c>
      <c r="F76" s="57">
        <v>5</v>
      </c>
      <c r="G76" s="57">
        <v>167.1</v>
      </c>
      <c r="H76" s="54">
        <v>7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  <c r="N76" s="54">
        <v>0</v>
      </c>
      <c r="O76" s="57">
        <v>5</v>
      </c>
      <c r="P76" s="57">
        <v>167.1</v>
      </c>
      <c r="Q76" s="54">
        <v>7</v>
      </c>
    </row>
    <row r="77" spans="1:17" ht="15.75" thickBot="1">
      <c r="A77" s="58">
        <v>66</v>
      </c>
      <c r="B77" s="108" t="s">
        <v>106</v>
      </c>
      <c r="C77" s="109"/>
      <c r="D77" s="110"/>
      <c r="E77" s="59">
        <v>40169</v>
      </c>
      <c r="F77" s="57">
        <v>4</v>
      </c>
      <c r="G77" s="57">
        <v>110.7</v>
      </c>
      <c r="H77" s="54">
        <v>13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  <c r="N77" s="54">
        <v>0</v>
      </c>
      <c r="O77" s="57">
        <v>4</v>
      </c>
      <c r="P77" s="57">
        <v>110.7</v>
      </c>
      <c r="Q77" s="54">
        <v>13</v>
      </c>
    </row>
    <row r="78" spans="1:17" ht="15.75" thickBot="1">
      <c r="A78" s="58">
        <v>67</v>
      </c>
      <c r="B78" s="108" t="s">
        <v>107</v>
      </c>
      <c r="C78" s="109"/>
      <c r="D78" s="110"/>
      <c r="E78" s="59">
        <v>40169</v>
      </c>
      <c r="F78" s="57">
        <v>5</v>
      </c>
      <c r="G78" s="57">
        <v>166.8</v>
      </c>
      <c r="H78" s="54">
        <v>16</v>
      </c>
      <c r="I78" s="54">
        <v>0</v>
      </c>
      <c r="J78" s="54">
        <v>0</v>
      </c>
      <c r="K78" s="54">
        <v>0</v>
      </c>
      <c r="L78" s="54">
        <v>0</v>
      </c>
      <c r="M78" s="54">
        <v>0</v>
      </c>
      <c r="N78" s="54">
        <v>0</v>
      </c>
      <c r="O78" s="57">
        <v>5</v>
      </c>
      <c r="P78" s="57">
        <v>166.8</v>
      </c>
      <c r="Q78" s="54">
        <v>16</v>
      </c>
    </row>
    <row r="79" spans="1:17" ht="15.75" thickBot="1">
      <c r="A79" s="58">
        <v>68</v>
      </c>
      <c r="B79" s="108" t="s">
        <v>108</v>
      </c>
      <c r="C79" s="109"/>
      <c r="D79" s="110"/>
      <c r="E79" s="59">
        <v>40169</v>
      </c>
      <c r="F79" s="57">
        <v>4</v>
      </c>
      <c r="G79" s="57">
        <v>149.9</v>
      </c>
      <c r="H79" s="54">
        <v>12</v>
      </c>
      <c r="I79" s="54">
        <v>0</v>
      </c>
      <c r="J79" s="54">
        <v>0</v>
      </c>
      <c r="K79" s="54">
        <v>0</v>
      </c>
      <c r="L79" s="54">
        <v>0</v>
      </c>
      <c r="M79" s="54">
        <v>0</v>
      </c>
      <c r="N79" s="54">
        <v>0</v>
      </c>
      <c r="O79" s="57">
        <v>4</v>
      </c>
      <c r="P79" s="57">
        <v>149.9</v>
      </c>
      <c r="Q79" s="54">
        <v>12</v>
      </c>
    </row>
    <row r="80" spans="1:17" ht="15.75" thickBot="1">
      <c r="A80" s="58">
        <v>69</v>
      </c>
      <c r="B80" s="108" t="s">
        <v>109</v>
      </c>
      <c r="C80" s="109"/>
      <c r="D80" s="110"/>
      <c r="E80" s="59">
        <v>40169</v>
      </c>
      <c r="F80" s="57">
        <v>4</v>
      </c>
      <c r="G80" s="57">
        <v>167.5</v>
      </c>
      <c r="H80" s="54">
        <v>14</v>
      </c>
      <c r="I80" s="54">
        <v>0</v>
      </c>
      <c r="J80" s="54">
        <v>0</v>
      </c>
      <c r="K80" s="54">
        <v>0</v>
      </c>
      <c r="L80" s="54">
        <v>0</v>
      </c>
      <c r="M80" s="54">
        <v>0</v>
      </c>
      <c r="N80" s="54">
        <v>0</v>
      </c>
      <c r="O80" s="57">
        <v>4</v>
      </c>
      <c r="P80" s="57">
        <v>167.5</v>
      </c>
      <c r="Q80" s="54">
        <v>14</v>
      </c>
    </row>
    <row r="81" spans="1:17" ht="15.75" thickBot="1">
      <c r="A81" s="58">
        <v>70</v>
      </c>
      <c r="B81" s="108" t="s">
        <v>110</v>
      </c>
      <c r="C81" s="109"/>
      <c r="D81" s="110"/>
      <c r="E81" s="59">
        <v>40169</v>
      </c>
      <c r="F81" s="57">
        <v>4</v>
      </c>
      <c r="G81" s="57">
        <v>151.9</v>
      </c>
      <c r="H81" s="54">
        <v>8</v>
      </c>
      <c r="I81" s="54">
        <v>0</v>
      </c>
      <c r="J81" s="54">
        <v>0</v>
      </c>
      <c r="K81" s="54">
        <v>0</v>
      </c>
      <c r="L81" s="54">
        <v>0</v>
      </c>
      <c r="M81" s="54">
        <v>0</v>
      </c>
      <c r="N81" s="54">
        <v>0</v>
      </c>
      <c r="O81" s="57">
        <v>4</v>
      </c>
      <c r="P81" s="57">
        <v>151.9</v>
      </c>
      <c r="Q81" s="54">
        <v>8</v>
      </c>
    </row>
    <row r="82" spans="1:17" ht="15.75" thickBot="1">
      <c r="A82" s="58">
        <v>71</v>
      </c>
      <c r="B82" s="108" t="s">
        <v>111</v>
      </c>
      <c r="C82" s="109"/>
      <c r="D82" s="110"/>
      <c r="E82" s="59">
        <v>40169</v>
      </c>
      <c r="F82" s="57">
        <v>3</v>
      </c>
      <c r="G82" s="57">
        <v>139.1</v>
      </c>
      <c r="H82" s="54">
        <v>8</v>
      </c>
      <c r="I82" s="54">
        <v>0</v>
      </c>
      <c r="J82" s="54">
        <v>0</v>
      </c>
      <c r="K82" s="54">
        <v>0</v>
      </c>
      <c r="L82" s="54">
        <v>0</v>
      </c>
      <c r="M82" s="54">
        <v>0</v>
      </c>
      <c r="N82" s="54">
        <v>0</v>
      </c>
      <c r="O82" s="57">
        <v>3</v>
      </c>
      <c r="P82" s="57">
        <v>139.1</v>
      </c>
      <c r="Q82" s="54">
        <v>8</v>
      </c>
    </row>
    <row r="83" spans="1:17" ht="15.75" thickBot="1">
      <c r="A83" s="58">
        <v>72</v>
      </c>
      <c r="B83" s="108" t="s">
        <v>112</v>
      </c>
      <c r="C83" s="109"/>
      <c r="D83" s="110"/>
      <c r="E83" s="59">
        <v>40169</v>
      </c>
      <c r="F83" s="57">
        <v>6</v>
      </c>
      <c r="G83" s="57">
        <v>169.4</v>
      </c>
      <c r="H83" s="54">
        <v>18</v>
      </c>
      <c r="I83" s="54">
        <v>0</v>
      </c>
      <c r="J83" s="54">
        <v>0</v>
      </c>
      <c r="K83" s="54">
        <v>0</v>
      </c>
      <c r="L83" s="54">
        <v>0</v>
      </c>
      <c r="M83" s="54">
        <v>0</v>
      </c>
      <c r="N83" s="54">
        <v>0</v>
      </c>
      <c r="O83" s="57">
        <v>6</v>
      </c>
      <c r="P83" s="57">
        <v>169.4</v>
      </c>
      <c r="Q83" s="54">
        <v>18</v>
      </c>
    </row>
    <row r="84" spans="1:17" ht="15.75" thickBot="1">
      <c r="A84" s="58">
        <v>73</v>
      </c>
      <c r="B84" s="108" t="s">
        <v>113</v>
      </c>
      <c r="C84" s="109"/>
      <c r="D84" s="110"/>
      <c r="E84" s="59">
        <v>40169</v>
      </c>
      <c r="F84" s="57">
        <v>8</v>
      </c>
      <c r="G84" s="57">
        <v>543.70000000000005</v>
      </c>
      <c r="H84" s="54">
        <v>22</v>
      </c>
      <c r="I84" s="54">
        <v>0</v>
      </c>
      <c r="J84" s="54">
        <v>0</v>
      </c>
      <c r="K84" s="54">
        <v>0</v>
      </c>
      <c r="L84" s="54">
        <v>0</v>
      </c>
      <c r="M84" s="54">
        <v>0</v>
      </c>
      <c r="N84" s="54">
        <v>0</v>
      </c>
      <c r="O84" s="57">
        <v>8</v>
      </c>
      <c r="P84" s="57">
        <v>543.70000000000005</v>
      </c>
      <c r="Q84" s="54">
        <v>22</v>
      </c>
    </row>
    <row r="85" spans="1:17" ht="15.75" thickBot="1">
      <c r="A85" s="58">
        <v>74</v>
      </c>
      <c r="B85" s="108" t="s">
        <v>114</v>
      </c>
      <c r="C85" s="109"/>
      <c r="D85" s="110"/>
      <c r="E85" s="59">
        <v>40169</v>
      </c>
      <c r="F85" s="57">
        <v>14</v>
      </c>
      <c r="G85" s="57">
        <v>529.29999999999995</v>
      </c>
      <c r="H85" s="54">
        <v>41</v>
      </c>
      <c r="I85" s="54">
        <v>0</v>
      </c>
      <c r="J85" s="54">
        <v>0</v>
      </c>
      <c r="K85" s="54">
        <v>0</v>
      </c>
      <c r="L85" s="54">
        <v>0</v>
      </c>
      <c r="M85" s="54">
        <v>0</v>
      </c>
      <c r="N85" s="54">
        <v>0</v>
      </c>
      <c r="O85" s="57">
        <v>14</v>
      </c>
      <c r="P85" s="57">
        <v>529.29999999999995</v>
      </c>
      <c r="Q85" s="54">
        <v>41</v>
      </c>
    </row>
    <row r="86" spans="1:17" ht="15.75" thickBot="1">
      <c r="A86" s="58">
        <v>75</v>
      </c>
      <c r="B86" s="108" t="s">
        <v>115</v>
      </c>
      <c r="C86" s="109"/>
      <c r="D86" s="110"/>
      <c r="E86" s="59">
        <v>40169</v>
      </c>
      <c r="F86" s="57">
        <v>9</v>
      </c>
      <c r="G86" s="57">
        <v>492.7</v>
      </c>
      <c r="H86" s="54">
        <v>29</v>
      </c>
      <c r="I86" s="54">
        <v>0</v>
      </c>
      <c r="J86" s="54">
        <v>0</v>
      </c>
      <c r="K86" s="54">
        <v>0</v>
      </c>
      <c r="L86" s="54">
        <v>0</v>
      </c>
      <c r="M86" s="54">
        <v>0</v>
      </c>
      <c r="N86" s="54">
        <v>0</v>
      </c>
      <c r="O86" s="57">
        <v>9</v>
      </c>
      <c r="P86" s="57">
        <v>492.7</v>
      </c>
      <c r="Q86" s="54">
        <v>29</v>
      </c>
    </row>
    <row r="87" spans="1:17" ht="15.75" thickBot="1">
      <c r="A87" s="58">
        <v>76</v>
      </c>
      <c r="B87" s="108" t="s">
        <v>116</v>
      </c>
      <c r="C87" s="109"/>
      <c r="D87" s="110"/>
      <c r="E87" s="59">
        <v>40169</v>
      </c>
      <c r="F87" s="57">
        <v>10</v>
      </c>
      <c r="G87" s="57">
        <v>394.3</v>
      </c>
      <c r="H87" s="54">
        <v>27</v>
      </c>
      <c r="I87" s="54">
        <v>0</v>
      </c>
      <c r="J87" s="54">
        <v>0</v>
      </c>
      <c r="K87" s="54">
        <v>0</v>
      </c>
      <c r="L87" s="54">
        <v>0</v>
      </c>
      <c r="M87" s="54">
        <v>0</v>
      </c>
      <c r="N87" s="54">
        <v>0</v>
      </c>
      <c r="O87" s="57">
        <v>10</v>
      </c>
      <c r="P87" s="57">
        <v>394.3</v>
      </c>
      <c r="Q87" s="54">
        <v>27</v>
      </c>
    </row>
    <row r="88" spans="1:17" ht="15.75" thickBot="1">
      <c r="A88" s="58">
        <v>77</v>
      </c>
      <c r="B88" s="108" t="s">
        <v>117</v>
      </c>
      <c r="C88" s="109"/>
      <c r="D88" s="110"/>
      <c r="E88" s="59">
        <v>40169</v>
      </c>
      <c r="F88" s="57">
        <v>7</v>
      </c>
      <c r="G88" s="57">
        <v>207</v>
      </c>
      <c r="H88" s="54">
        <v>21</v>
      </c>
      <c r="I88" s="54">
        <v>0</v>
      </c>
      <c r="J88" s="54">
        <v>0</v>
      </c>
      <c r="K88" s="54">
        <v>0</v>
      </c>
      <c r="L88" s="54">
        <v>0</v>
      </c>
      <c r="M88" s="54">
        <v>0</v>
      </c>
      <c r="N88" s="54">
        <v>0</v>
      </c>
      <c r="O88" s="57">
        <v>7</v>
      </c>
      <c r="P88" s="57">
        <v>207</v>
      </c>
      <c r="Q88" s="54">
        <v>21</v>
      </c>
    </row>
    <row r="89" spans="1:17" ht="15.75" thickBot="1">
      <c r="A89" s="58">
        <v>78</v>
      </c>
      <c r="B89" s="108" t="s">
        <v>118</v>
      </c>
      <c r="C89" s="109"/>
      <c r="D89" s="110"/>
      <c r="E89" s="59">
        <v>40169</v>
      </c>
      <c r="F89" s="57">
        <v>6</v>
      </c>
      <c r="G89" s="57">
        <v>194.4</v>
      </c>
      <c r="H89" s="54">
        <v>18</v>
      </c>
      <c r="I89" s="54">
        <v>0</v>
      </c>
      <c r="J89" s="54">
        <v>0</v>
      </c>
      <c r="K89" s="54">
        <v>0</v>
      </c>
      <c r="L89" s="54">
        <v>0</v>
      </c>
      <c r="M89" s="54">
        <v>0</v>
      </c>
      <c r="N89" s="54">
        <v>0</v>
      </c>
      <c r="O89" s="57">
        <v>6</v>
      </c>
      <c r="P89" s="57">
        <v>194.4</v>
      </c>
      <c r="Q89" s="54">
        <v>18</v>
      </c>
    </row>
    <row r="90" spans="1:17" ht="15.75" thickBot="1">
      <c r="A90" s="58">
        <v>79</v>
      </c>
      <c r="B90" s="108" t="s">
        <v>119</v>
      </c>
      <c r="C90" s="109"/>
      <c r="D90" s="110"/>
      <c r="E90" s="59">
        <v>40169</v>
      </c>
      <c r="F90" s="57">
        <v>7</v>
      </c>
      <c r="G90" s="57">
        <v>243.4</v>
      </c>
      <c r="H90" s="54">
        <v>16</v>
      </c>
      <c r="I90" s="54">
        <v>0</v>
      </c>
      <c r="J90" s="54">
        <v>0</v>
      </c>
      <c r="K90" s="54">
        <v>0</v>
      </c>
      <c r="L90" s="54">
        <v>0</v>
      </c>
      <c r="M90" s="54">
        <v>0</v>
      </c>
      <c r="N90" s="54">
        <v>0</v>
      </c>
      <c r="O90" s="57">
        <v>7</v>
      </c>
      <c r="P90" s="57">
        <v>243.4</v>
      </c>
      <c r="Q90" s="54">
        <v>16</v>
      </c>
    </row>
    <row r="91" spans="1:17" ht="15.75" thickBot="1">
      <c r="A91" s="58">
        <v>80</v>
      </c>
      <c r="B91" s="108" t="s">
        <v>120</v>
      </c>
      <c r="C91" s="109"/>
      <c r="D91" s="110"/>
      <c r="E91" s="59">
        <v>40169</v>
      </c>
      <c r="F91" s="57">
        <v>8</v>
      </c>
      <c r="G91" s="57">
        <v>480.1</v>
      </c>
      <c r="H91" s="54">
        <v>23</v>
      </c>
      <c r="I91" s="54">
        <v>0</v>
      </c>
      <c r="J91" s="54">
        <v>0</v>
      </c>
      <c r="K91" s="54">
        <v>0</v>
      </c>
      <c r="L91" s="54">
        <v>0</v>
      </c>
      <c r="M91" s="54">
        <v>0</v>
      </c>
      <c r="N91" s="54">
        <v>0</v>
      </c>
      <c r="O91" s="57">
        <v>8</v>
      </c>
      <c r="P91" s="57">
        <v>480.1</v>
      </c>
      <c r="Q91" s="54">
        <v>23</v>
      </c>
    </row>
    <row r="92" spans="1:17" ht="15.75" thickBot="1">
      <c r="A92" s="58">
        <v>81</v>
      </c>
      <c r="B92" s="108" t="s">
        <v>121</v>
      </c>
      <c r="C92" s="109"/>
      <c r="D92" s="110"/>
      <c r="E92" s="59">
        <v>40169</v>
      </c>
      <c r="F92" s="57">
        <v>8</v>
      </c>
      <c r="G92" s="57">
        <v>316.2</v>
      </c>
      <c r="H92" s="54">
        <v>16</v>
      </c>
      <c r="I92" s="54">
        <v>0</v>
      </c>
      <c r="J92" s="54">
        <v>0</v>
      </c>
      <c r="K92" s="54">
        <v>0</v>
      </c>
      <c r="L92" s="54">
        <v>0</v>
      </c>
      <c r="M92" s="54">
        <v>0</v>
      </c>
      <c r="N92" s="54">
        <v>0</v>
      </c>
      <c r="O92" s="57">
        <v>8</v>
      </c>
      <c r="P92" s="57">
        <v>316.2</v>
      </c>
      <c r="Q92" s="54">
        <v>16</v>
      </c>
    </row>
    <row r="93" spans="1:17" ht="15.75" thickBot="1">
      <c r="A93" s="58">
        <v>82</v>
      </c>
      <c r="B93" s="108" t="s">
        <v>122</v>
      </c>
      <c r="C93" s="109"/>
      <c r="D93" s="110"/>
      <c r="E93" s="59">
        <v>40169</v>
      </c>
      <c r="F93" s="57">
        <v>14</v>
      </c>
      <c r="G93" s="57">
        <v>575.1</v>
      </c>
      <c r="H93" s="54">
        <v>37</v>
      </c>
      <c r="I93" s="54">
        <v>0</v>
      </c>
      <c r="J93" s="54">
        <v>0</v>
      </c>
      <c r="K93" s="54">
        <v>0</v>
      </c>
      <c r="L93" s="54">
        <v>0</v>
      </c>
      <c r="M93" s="54">
        <v>0</v>
      </c>
      <c r="N93" s="54">
        <v>0</v>
      </c>
      <c r="O93" s="57">
        <v>14</v>
      </c>
      <c r="P93" s="57">
        <v>575.1</v>
      </c>
      <c r="Q93" s="54">
        <v>37</v>
      </c>
    </row>
    <row r="94" spans="1:17">
      <c r="F94" s="42">
        <f t="shared" ref="F94:L94" si="0">SUM(F12:F93)</f>
        <v>443</v>
      </c>
      <c r="G94" s="42">
        <f t="shared" si="0"/>
        <v>17278.599999999995</v>
      </c>
      <c r="H94" s="42">
        <f t="shared" si="0"/>
        <v>1210</v>
      </c>
      <c r="I94" s="42">
        <f t="shared" si="0"/>
        <v>0</v>
      </c>
      <c r="J94" s="42">
        <f t="shared" si="0"/>
        <v>0</v>
      </c>
      <c r="K94" s="42">
        <f t="shared" si="0"/>
        <v>0</v>
      </c>
      <c r="L94" s="42">
        <f t="shared" si="0"/>
        <v>55</v>
      </c>
      <c r="M94">
        <f>SUM(M12:M93)</f>
        <v>1967.8000000000002</v>
      </c>
      <c r="N94" s="42">
        <f t="shared" ref="N94:Q94" si="1">SUM(N12:N93)</f>
        <v>153</v>
      </c>
      <c r="O94" s="42">
        <f t="shared" si="1"/>
        <v>388</v>
      </c>
      <c r="P94" s="42">
        <f t="shared" si="1"/>
        <v>15310.800000000001</v>
      </c>
      <c r="Q94" s="42">
        <f t="shared" si="1"/>
        <v>1057</v>
      </c>
    </row>
  </sheetData>
  <mergeCells count="99">
    <mergeCell ref="B89:D89"/>
    <mergeCell ref="B90:D90"/>
    <mergeCell ref="B91:D91"/>
    <mergeCell ref="B92:D92"/>
    <mergeCell ref="B93:D93"/>
    <mergeCell ref="B88:D88"/>
    <mergeCell ref="B77:D77"/>
    <mergeCell ref="B78:D78"/>
    <mergeCell ref="B79:D79"/>
    <mergeCell ref="B80:D80"/>
    <mergeCell ref="B81:D81"/>
    <mergeCell ref="B82:D82"/>
    <mergeCell ref="B83:D83"/>
    <mergeCell ref="B84:D84"/>
    <mergeCell ref="B85:D85"/>
    <mergeCell ref="B86:D86"/>
    <mergeCell ref="B87:D87"/>
    <mergeCell ref="B76:D76"/>
    <mergeCell ref="B65:D65"/>
    <mergeCell ref="B66:D66"/>
    <mergeCell ref="B67:D67"/>
    <mergeCell ref="B68:D68"/>
    <mergeCell ref="B69:D69"/>
    <mergeCell ref="B70:D70"/>
    <mergeCell ref="B71:D71"/>
    <mergeCell ref="B72:D72"/>
    <mergeCell ref="B73:D73"/>
    <mergeCell ref="B74:D74"/>
    <mergeCell ref="B75:D75"/>
    <mergeCell ref="B64:D64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52:D52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40:D40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28:D28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16:D16"/>
    <mergeCell ref="A7:B7"/>
    <mergeCell ref="D7:E7"/>
    <mergeCell ref="A8:B8"/>
    <mergeCell ref="D8:E8"/>
    <mergeCell ref="A9:E9"/>
    <mergeCell ref="A10:B10"/>
    <mergeCell ref="D10:E10"/>
    <mergeCell ref="A11:E11"/>
    <mergeCell ref="B12:D12"/>
    <mergeCell ref="B13:D13"/>
    <mergeCell ref="B14:D14"/>
    <mergeCell ref="B15:D15"/>
    <mergeCell ref="A2:Q2"/>
    <mergeCell ref="A3:Q3"/>
    <mergeCell ref="A4:B6"/>
    <mergeCell ref="C4:C6"/>
    <mergeCell ref="D4:E6"/>
    <mergeCell ref="F4:H4"/>
    <mergeCell ref="I4:K4"/>
    <mergeCell ref="L4:N4"/>
    <mergeCell ref="O4:Q4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 2</vt:lpstr>
      <vt:lpstr>Лист3</vt:lpstr>
      <vt:lpstr>'прил 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2012-09-21T06:03:37Z</dcterms:modified>
</cp:coreProperties>
</file>